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1730" tabRatio="826" firstSheet="1" activeTab="14"/>
  </bookViews>
  <sheets>
    <sheet name="Introducción" sheetId="44" r:id="rId1"/>
    <sheet name="Índice" sheetId="45" r:id="rId2"/>
    <sheet name="Glosario" sheetId="41" r:id="rId3"/>
    <sheet name="C1_COT" sheetId="15" r:id="rId4"/>
    <sheet name="C2_LMT" sheetId="25" r:id="rId5"/>
    <sheet name="C3_LMA" sheetId="10" r:id="rId6"/>
    <sheet name="C4_LMR" sheetId="23" r:id="rId7"/>
    <sheet name="C5_LMT_DIAG" sheetId="26" r:id="rId8"/>
    <sheet name="C6_LMA_DIAG" sheetId="35" r:id="rId9"/>
    <sheet name="C7_LMR_DIAG" sheetId="36" r:id="rId10"/>
    <sheet name="C8_GTO_SIL" sheetId="29" r:id="rId11"/>
    <sheet name="C9_IND_SIL" sheetId="43" r:id="rId12"/>
    <sheet name="C10_LMT_SECTOR" sheetId="38" r:id="rId13"/>
    <sheet name="C11_LMA_SECTOR" sheetId="39" r:id="rId14"/>
    <sheet name="C12_LMR_SECTOR" sheetId="40" r:id="rId15"/>
    <sheet name="C13_TRAB" sheetId="42" r:id="rId16"/>
  </sheets>
  <definedNames>
    <definedName name="_xlnm._FilterDatabase" localSheetId="10" hidden="1">'C8_GTO_SIL'!$L$28:$N$37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25" l="1"/>
  <c r="D43" i="25"/>
  <c r="D40" i="25"/>
  <c r="D41" i="25"/>
  <c r="D42" i="25"/>
  <c r="B74" i="43" l="1"/>
  <c r="D108" i="15"/>
  <c r="B34" i="15"/>
  <c r="O65" i="26" l="1"/>
  <c r="O42" i="26"/>
  <c r="O40" i="26"/>
  <c r="O28" i="26"/>
  <c r="O27" i="26"/>
  <c r="O26" i="26"/>
  <c r="O25" i="26"/>
  <c r="C83" i="15" l="1"/>
  <c r="C81" i="43" l="1"/>
  <c r="B81" i="43"/>
  <c r="C80" i="43"/>
  <c r="B80" i="43"/>
  <c r="C74" i="43"/>
  <c r="C73" i="43"/>
  <c r="B73" i="43"/>
  <c r="B13" i="42"/>
  <c r="B67" i="43" s="1"/>
  <c r="C67" i="43"/>
  <c r="C66" i="43"/>
  <c r="B66" i="43"/>
  <c r="C60" i="43"/>
  <c r="B60" i="43"/>
  <c r="D59" i="43"/>
  <c r="C59" i="43"/>
  <c r="B59" i="43"/>
  <c r="D58" i="43"/>
  <c r="C58" i="43"/>
  <c r="B58" i="43"/>
  <c r="D57" i="43"/>
  <c r="C57" i="43"/>
  <c r="B57" i="43"/>
  <c r="D56" i="43"/>
  <c r="C56" i="43"/>
  <c r="B56" i="43"/>
  <c r="C50" i="43"/>
  <c r="B50" i="43"/>
  <c r="C49" i="43"/>
  <c r="B49" i="43"/>
  <c r="C48" i="43"/>
  <c r="B48" i="43"/>
  <c r="C47" i="43"/>
  <c r="B47" i="43"/>
  <c r="D46" i="43"/>
  <c r="C46" i="43"/>
  <c r="B46" i="43"/>
  <c r="C40" i="43"/>
  <c r="B40" i="43"/>
  <c r="C39" i="43"/>
  <c r="B39" i="43"/>
  <c r="C38" i="43"/>
  <c r="B38" i="43"/>
  <c r="C37" i="43"/>
  <c r="B37" i="43"/>
  <c r="D36" i="43"/>
  <c r="C36" i="43"/>
  <c r="B36" i="43"/>
  <c r="C30" i="43"/>
  <c r="B30" i="43"/>
  <c r="C29" i="43"/>
  <c r="B29" i="43"/>
  <c r="C28" i="43"/>
  <c r="B28" i="43"/>
  <c r="C27" i="43"/>
  <c r="B27" i="43"/>
  <c r="D26" i="43"/>
  <c r="C26" i="43"/>
  <c r="B26" i="43"/>
  <c r="C20" i="43"/>
  <c r="B20" i="43"/>
  <c r="C19" i="43"/>
  <c r="B19" i="43"/>
  <c r="C18" i="43"/>
  <c r="B18" i="43"/>
  <c r="C17" i="43"/>
  <c r="B17" i="43"/>
  <c r="D16" i="43"/>
  <c r="C16" i="43"/>
  <c r="B16" i="43"/>
  <c r="C10" i="43"/>
  <c r="B10" i="43"/>
  <c r="D9" i="43"/>
  <c r="C9" i="43"/>
  <c r="B9" i="43"/>
  <c r="D8" i="43"/>
  <c r="C8" i="43"/>
  <c r="B8" i="43"/>
  <c r="D7" i="43"/>
  <c r="C7" i="43"/>
  <c r="B7" i="43"/>
  <c r="C6" i="43"/>
  <c r="D6" i="43"/>
  <c r="B6" i="43"/>
  <c r="D21" i="29"/>
  <c r="D20" i="29"/>
  <c r="D18" i="29"/>
  <c r="D17" i="29"/>
  <c r="D19" i="29"/>
  <c r="D62" i="29" l="1"/>
  <c r="F121" i="15"/>
  <c r="L116" i="15" l="1"/>
  <c r="N61" i="29" l="1"/>
  <c r="N60" i="29"/>
  <c r="N59" i="29"/>
  <c r="N58" i="29"/>
  <c r="N57" i="29"/>
  <c r="N56" i="29"/>
  <c r="N55" i="29"/>
  <c r="N54" i="29"/>
  <c r="N53" i="29"/>
  <c r="N52" i="29"/>
  <c r="N51" i="29"/>
  <c r="N50" i="29"/>
  <c r="N49" i="29"/>
  <c r="B21" i="25" l="1"/>
  <c r="C21" i="25"/>
  <c r="D20" i="25"/>
  <c r="C12" i="25"/>
  <c r="L124" i="15"/>
  <c r="L123" i="15"/>
  <c r="L122" i="15"/>
  <c r="L121" i="15"/>
  <c r="L120" i="15"/>
  <c r="L119" i="15"/>
  <c r="L118" i="15"/>
  <c r="L117" i="15"/>
  <c r="L114" i="15"/>
  <c r="D82" i="15"/>
  <c r="D81" i="15"/>
  <c r="D80" i="15"/>
  <c r="D79" i="15"/>
  <c r="D78" i="15"/>
  <c r="D77" i="15"/>
  <c r="D76" i="15"/>
  <c r="D75" i="15"/>
  <c r="D74" i="15"/>
  <c r="D11" i="25" l="1"/>
  <c r="D10" i="25"/>
  <c r="D9" i="25"/>
  <c r="D8" i="25"/>
  <c r="B12" i="25"/>
  <c r="D12" i="25" s="1"/>
  <c r="D7" i="25"/>
  <c r="C79" i="29" l="1"/>
  <c r="B79" i="29"/>
  <c r="D78" i="29"/>
  <c r="D77" i="29"/>
  <c r="D76" i="29"/>
  <c r="D75" i="29"/>
  <c r="D74" i="29"/>
  <c r="D73" i="29"/>
  <c r="D72" i="29"/>
  <c r="D71" i="29"/>
  <c r="D70" i="29"/>
  <c r="AF25" i="26"/>
  <c r="H159" i="23"/>
  <c r="G159" i="23"/>
  <c r="C159" i="23"/>
  <c r="B159" i="23"/>
  <c r="I158" i="23"/>
  <c r="D158" i="23"/>
  <c r="I157" i="23"/>
  <c r="D157" i="23"/>
  <c r="I156" i="23"/>
  <c r="D156" i="23"/>
  <c r="I155" i="23"/>
  <c r="D155" i="23"/>
  <c r="I154" i="23"/>
  <c r="D154" i="23"/>
  <c r="I153" i="23"/>
  <c r="D153" i="23"/>
  <c r="I152" i="23"/>
  <c r="D152" i="23"/>
  <c r="I151" i="23"/>
  <c r="D151" i="23"/>
  <c r="I150" i="23"/>
  <c r="D150" i="23"/>
  <c r="H143" i="23"/>
  <c r="G143" i="23"/>
  <c r="C143" i="23"/>
  <c r="B143" i="23"/>
  <c r="I142" i="23"/>
  <c r="D142" i="23"/>
  <c r="I141" i="23"/>
  <c r="D141" i="23"/>
  <c r="I140" i="23"/>
  <c r="D140" i="23"/>
  <c r="I139" i="23"/>
  <c r="D139" i="23"/>
  <c r="I138" i="23"/>
  <c r="D138" i="23"/>
  <c r="I137" i="23"/>
  <c r="D137" i="23"/>
  <c r="I136" i="23"/>
  <c r="D136" i="23"/>
  <c r="I135" i="23"/>
  <c r="D135" i="23"/>
  <c r="I134" i="23"/>
  <c r="D134" i="23"/>
  <c r="H127" i="23"/>
  <c r="G127" i="23"/>
  <c r="C127" i="23"/>
  <c r="B127" i="23"/>
  <c r="I126" i="23"/>
  <c r="D126" i="23"/>
  <c r="I125" i="23"/>
  <c r="D125" i="23"/>
  <c r="I124" i="23"/>
  <c r="D124" i="23"/>
  <c r="I123" i="23"/>
  <c r="D123" i="23"/>
  <c r="I122" i="23"/>
  <c r="D122" i="23"/>
  <c r="I121" i="23"/>
  <c r="D121" i="23"/>
  <c r="I120" i="23"/>
  <c r="D120" i="23"/>
  <c r="I119" i="23"/>
  <c r="D119" i="23"/>
  <c r="I118" i="23"/>
  <c r="I127" i="23" s="1"/>
  <c r="D118" i="23"/>
  <c r="H162" i="10"/>
  <c r="G162" i="10"/>
  <c r="C162" i="10"/>
  <c r="B162" i="10"/>
  <c r="I161" i="10"/>
  <c r="D161" i="10"/>
  <c r="I160" i="10"/>
  <c r="D160" i="10"/>
  <c r="I159" i="10"/>
  <c r="D159" i="10"/>
  <c r="I158" i="10"/>
  <c r="D158" i="10"/>
  <c r="I157" i="10"/>
  <c r="D157" i="10"/>
  <c r="I156" i="10"/>
  <c r="D156" i="10"/>
  <c r="I155" i="10"/>
  <c r="D155" i="10"/>
  <c r="I154" i="10"/>
  <c r="D154" i="10"/>
  <c r="I153" i="10"/>
  <c r="D153" i="10"/>
  <c r="H146" i="10"/>
  <c r="G146" i="10"/>
  <c r="C146" i="10"/>
  <c r="B146" i="10"/>
  <c r="I145" i="10"/>
  <c r="D145" i="10"/>
  <c r="I144" i="10"/>
  <c r="D144" i="10"/>
  <c r="I143" i="10"/>
  <c r="D143" i="10"/>
  <c r="I142" i="10"/>
  <c r="D142" i="10"/>
  <c r="I141" i="10"/>
  <c r="D141" i="10"/>
  <c r="I140" i="10"/>
  <c r="D140" i="10"/>
  <c r="I139" i="10"/>
  <c r="D139" i="10"/>
  <c r="I138" i="10"/>
  <c r="D138" i="10"/>
  <c r="I137" i="10"/>
  <c r="D137" i="10"/>
  <c r="H130" i="10"/>
  <c r="G130" i="10"/>
  <c r="C130" i="10"/>
  <c r="B130" i="10"/>
  <c r="I129" i="10"/>
  <c r="D129" i="10"/>
  <c r="I128" i="10"/>
  <c r="D128" i="10"/>
  <c r="I127" i="10"/>
  <c r="D127" i="10"/>
  <c r="I126" i="10"/>
  <c r="D126" i="10"/>
  <c r="I125" i="10"/>
  <c r="D125" i="10"/>
  <c r="I124" i="10"/>
  <c r="D124" i="10"/>
  <c r="I123" i="10"/>
  <c r="D123" i="10"/>
  <c r="I122" i="10"/>
  <c r="D122" i="10"/>
  <c r="I121" i="10"/>
  <c r="D121" i="10"/>
  <c r="H193" i="25"/>
  <c r="G193" i="25"/>
  <c r="C193" i="25"/>
  <c r="B193" i="25"/>
  <c r="I192" i="25"/>
  <c r="D192" i="25"/>
  <c r="I191" i="25"/>
  <c r="D191" i="25"/>
  <c r="I190" i="25"/>
  <c r="D190" i="25"/>
  <c r="I189" i="25"/>
  <c r="D189" i="25"/>
  <c r="I188" i="25"/>
  <c r="D188" i="25"/>
  <c r="I187" i="25"/>
  <c r="D187" i="25"/>
  <c r="I186" i="25"/>
  <c r="D186" i="25"/>
  <c r="I185" i="25"/>
  <c r="D185" i="25"/>
  <c r="I184" i="25"/>
  <c r="D184" i="25"/>
  <c r="H178" i="25"/>
  <c r="G178" i="25"/>
  <c r="C178" i="25"/>
  <c r="B178" i="25"/>
  <c r="I177" i="25"/>
  <c r="D177" i="25"/>
  <c r="I176" i="25"/>
  <c r="D176" i="25"/>
  <c r="I175" i="25"/>
  <c r="D175" i="25"/>
  <c r="I174" i="25"/>
  <c r="D174" i="25"/>
  <c r="I173" i="25"/>
  <c r="D173" i="25"/>
  <c r="I172" i="25"/>
  <c r="D172" i="25"/>
  <c r="I171" i="25"/>
  <c r="D171" i="25"/>
  <c r="I170" i="25"/>
  <c r="D170" i="25"/>
  <c r="I169" i="25"/>
  <c r="D169" i="25"/>
  <c r="H163" i="25"/>
  <c r="G163" i="25"/>
  <c r="I162" i="25"/>
  <c r="I161" i="25"/>
  <c r="I160" i="25"/>
  <c r="I159" i="25"/>
  <c r="I158" i="25"/>
  <c r="I157" i="25"/>
  <c r="I156" i="25"/>
  <c r="I155" i="25"/>
  <c r="I154" i="25"/>
  <c r="C163" i="25"/>
  <c r="B163" i="25"/>
  <c r="D162" i="25"/>
  <c r="D161" i="25"/>
  <c r="D160" i="25"/>
  <c r="D159" i="25"/>
  <c r="D158" i="25"/>
  <c r="D157" i="25"/>
  <c r="D156" i="25"/>
  <c r="D155" i="25"/>
  <c r="D154" i="25"/>
  <c r="D19" i="25"/>
  <c r="D18" i="25"/>
  <c r="D79" i="29" l="1"/>
  <c r="D127" i="23"/>
  <c r="I159" i="23"/>
  <c r="D159" i="23"/>
  <c r="I143" i="23"/>
  <c r="D143" i="23"/>
  <c r="D178" i="25"/>
  <c r="D193" i="25"/>
  <c r="I193" i="25"/>
  <c r="I163" i="25"/>
  <c r="I178" i="25"/>
  <c r="D162" i="10"/>
  <c r="I162" i="10"/>
  <c r="I146" i="10"/>
  <c r="D146" i="10"/>
  <c r="D130" i="10"/>
  <c r="I130" i="10"/>
  <c r="D163" i="25"/>
  <c r="D21" i="25"/>
  <c r="M18" i="38"/>
  <c r="M17" i="38"/>
  <c r="M16" i="38"/>
  <c r="M32" i="38"/>
  <c r="M31" i="38"/>
  <c r="M30" i="38"/>
  <c r="M29" i="38"/>
  <c r="M28" i="38"/>
  <c r="M27" i="38"/>
  <c r="M26" i="38"/>
  <c r="M25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M39" i="38"/>
  <c r="M71" i="38"/>
  <c r="M70" i="38"/>
  <c r="M69" i="38"/>
  <c r="M85" i="38"/>
  <c r="M84" i="38"/>
  <c r="M83" i="38"/>
  <c r="M82" i="38"/>
  <c r="M81" i="38"/>
  <c r="M80" i="38"/>
  <c r="M79" i="38"/>
  <c r="M78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18" i="40"/>
  <c r="M17" i="40"/>
  <c r="M16" i="40"/>
  <c r="M32" i="40"/>
  <c r="M31" i="40"/>
  <c r="M30" i="40"/>
  <c r="M29" i="40"/>
  <c r="M28" i="40"/>
  <c r="M27" i="40"/>
  <c r="M26" i="40"/>
  <c r="M25" i="40"/>
  <c r="M51" i="40"/>
  <c r="M50" i="40"/>
  <c r="M49" i="40"/>
  <c r="M48" i="40"/>
  <c r="M47" i="40"/>
  <c r="M46" i="40"/>
  <c r="M45" i="40"/>
  <c r="M44" i="40"/>
  <c r="M43" i="40"/>
  <c r="M42" i="40"/>
  <c r="M41" i="40"/>
  <c r="M40" i="40"/>
  <c r="M39" i="40"/>
  <c r="M71" i="40"/>
  <c r="M70" i="40"/>
  <c r="M69" i="40"/>
  <c r="M85" i="40"/>
  <c r="M84" i="40"/>
  <c r="M83" i="40"/>
  <c r="M82" i="40"/>
  <c r="M81" i="40"/>
  <c r="M80" i="40"/>
  <c r="M79" i="40"/>
  <c r="M78" i="40"/>
  <c r="M104" i="40"/>
  <c r="M103" i="40"/>
  <c r="M102" i="40"/>
  <c r="M101" i="40"/>
  <c r="M100" i="40"/>
  <c r="M99" i="40"/>
  <c r="M98" i="40"/>
  <c r="M97" i="40"/>
  <c r="M96" i="40"/>
  <c r="M95" i="40"/>
  <c r="M94" i="40"/>
  <c r="M93" i="40"/>
  <c r="M92" i="40"/>
  <c r="L105" i="40"/>
  <c r="L86" i="40"/>
  <c r="L72" i="40"/>
  <c r="L52" i="40"/>
  <c r="L33" i="40"/>
  <c r="L19" i="40"/>
  <c r="K34" i="39"/>
  <c r="K53" i="39"/>
  <c r="K74" i="39"/>
  <c r="K88" i="39"/>
  <c r="K107" i="39"/>
  <c r="M106" i="39"/>
  <c r="M105" i="39"/>
  <c r="M104" i="39"/>
  <c r="M103" i="39"/>
  <c r="M102" i="39"/>
  <c r="M101" i="39"/>
  <c r="M100" i="39"/>
  <c r="M99" i="39"/>
  <c r="M98" i="39"/>
  <c r="M97" i="39"/>
  <c r="M96" i="39"/>
  <c r="M95" i="39"/>
  <c r="M94" i="39"/>
  <c r="M87" i="39"/>
  <c r="M86" i="39"/>
  <c r="M85" i="39"/>
  <c r="M84" i="39"/>
  <c r="M83" i="39"/>
  <c r="M82" i="39"/>
  <c r="M81" i="39"/>
  <c r="M80" i="39"/>
  <c r="M73" i="39"/>
  <c r="M72" i="39"/>
  <c r="M71" i="39"/>
  <c r="M52" i="39"/>
  <c r="M51" i="39"/>
  <c r="M50" i="39"/>
  <c r="M49" i="39"/>
  <c r="M48" i="39"/>
  <c r="M47" i="39"/>
  <c r="M46" i="39"/>
  <c r="M45" i="39"/>
  <c r="M44" i="39"/>
  <c r="M43" i="39"/>
  <c r="M42" i="39"/>
  <c r="M41" i="39"/>
  <c r="M40" i="39"/>
  <c r="M33" i="39"/>
  <c r="M32" i="39"/>
  <c r="M31" i="39"/>
  <c r="M30" i="39"/>
  <c r="M29" i="39"/>
  <c r="M28" i="39"/>
  <c r="M27" i="39"/>
  <c r="M26" i="39"/>
  <c r="M19" i="39"/>
  <c r="M18" i="39"/>
  <c r="M17" i="39"/>
  <c r="K20" i="39"/>
  <c r="K19" i="38"/>
  <c r="K33" i="38"/>
  <c r="K52" i="38"/>
  <c r="K105" i="38"/>
  <c r="K86" i="38"/>
  <c r="K72" i="38"/>
  <c r="H43" i="23"/>
  <c r="C43" i="23"/>
  <c r="M20" i="39" l="1"/>
  <c r="D38" i="29" l="1"/>
  <c r="AC93" i="36"/>
  <c r="AC107" i="36"/>
  <c r="AC130" i="36"/>
  <c r="AC65" i="36"/>
  <c r="AC42" i="36"/>
  <c r="AC28" i="36"/>
  <c r="L130" i="36"/>
  <c r="L107" i="36"/>
  <c r="L93" i="36"/>
  <c r="L65" i="36"/>
  <c r="L42" i="36"/>
  <c r="L28" i="36"/>
  <c r="D81" i="36"/>
  <c r="D16" i="36"/>
  <c r="AC29" i="35"/>
  <c r="AC44" i="35"/>
  <c r="AC68" i="35"/>
  <c r="AC97" i="35"/>
  <c r="AC112" i="35"/>
  <c r="AC136" i="35"/>
  <c r="L136" i="35"/>
  <c r="L112" i="35"/>
  <c r="L97" i="35"/>
  <c r="L68" i="35"/>
  <c r="L44" i="35"/>
  <c r="L29" i="35"/>
  <c r="D84" i="35"/>
  <c r="D16" i="35"/>
  <c r="D81" i="26"/>
  <c r="AC28" i="26"/>
  <c r="AC42" i="26"/>
  <c r="AC65" i="26"/>
  <c r="AC93" i="26"/>
  <c r="AC107" i="26"/>
  <c r="AC130" i="26"/>
  <c r="L130" i="26"/>
  <c r="L107" i="26"/>
  <c r="L93" i="26"/>
  <c r="L65" i="26"/>
  <c r="L42" i="26"/>
  <c r="L28" i="26"/>
  <c r="D16" i="26"/>
  <c r="C125" i="25" l="1"/>
  <c r="C64" i="39" l="1"/>
  <c r="B41" i="29" l="1"/>
  <c r="B29" i="35"/>
  <c r="C29" i="35"/>
  <c r="D29" i="35"/>
  <c r="E29" i="35"/>
  <c r="F29" i="35"/>
  <c r="G29" i="35"/>
  <c r="H29" i="35"/>
  <c r="I29" i="35"/>
  <c r="J29" i="35"/>
  <c r="K29" i="35"/>
  <c r="M29" i="35"/>
  <c r="N29" i="35"/>
  <c r="D124" i="15"/>
  <c r="O129" i="36" l="1"/>
  <c r="O128" i="36"/>
  <c r="O127" i="36"/>
  <c r="O126" i="36"/>
  <c r="O125" i="36"/>
  <c r="O124" i="36"/>
  <c r="O123" i="36"/>
  <c r="O122" i="36"/>
  <c r="O121" i="36"/>
  <c r="O120" i="36"/>
  <c r="O119" i="36"/>
  <c r="O118" i="36"/>
  <c r="O117" i="36"/>
  <c r="O116" i="36"/>
  <c r="O115" i="36"/>
  <c r="O114" i="36"/>
  <c r="O64" i="36"/>
  <c r="O63" i="36"/>
  <c r="O62" i="36"/>
  <c r="O61" i="36"/>
  <c r="O60" i="36"/>
  <c r="O59" i="36"/>
  <c r="O58" i="36"/>
  <c r="O57" i="36"/>
  <c r="O56" i="36"/>
  <c r="O55" i="36"/>
  <c r="O54" i="36"/>
  <c r="O53" i="36"/>
  <c r="O52" i="36"/>
  <c r="O51" i="36"/>
  <c r="O50" i="36"/>
  <c r="O49" i="36"/>
  <c r="O135" i="35"/>
  <c r="O134" i="35"/>
  <c r="O133" i="35"/>
  <c r="O132" i="35"/>
  <c r="O131" i="35"/>
  <c r="O130" i="35"/>
  <c r="O129" i="35"/>
  <c r="O128" i="35"/>
  <c r="O127" i="35"/>
  <c r="O126" i="35"/>
  <c r="O125" i="35"/>
  <c r="O124" i="35"/>
  <c r="O123" i="35"/>
  <c r="O122" i="35"/>
  <c r="O121" i="35"/>
  <c r="O120" i="35"/>
  <c r="C44" i="15"/>
  <c r="D43" i="15"/>
  <c r="D18" i="15"/>
  <c r="B44" i="15" l="1"/>
  <c r="O60" i="35" l="1"/>
  <c r="AF122" i="36"/>
  <c r="AF57" i="36"/>
  <c r="AF128" i="35"/>
  <c r="AF60" i="35"/>
  <c r="O122" i="26"/>
  <c r="AF122" i="26"/>
  <c r="AF57" i="26"/>
  <c r="I104" i="23"/>
  <c r="I81" i="23"/>
  <c r="I58" i="23"/>
  <c r="D104" i="23"/>
  <c r="D81" i="23"/>
  <c r="D58" i="23"/>
  <c r="I83" i="10"/>
  <c r="I106" i="10"/>
  <c r="D106" i="10"/>
  <c r="D83" i="10"/>
  <c r="I59" i="10"/>
  <c r="D59" i="10"/>
  <c r="I140" i="25"/>
  <c r="I117" i="25"/>
  <c r="D140" i="25"/>
  <c r="D117" i="25" l="1"/>
  <c r="I94" i="25"/>
  <c r="D94" i="25"/>
  <c r="D59" i="15" l="1"/>
  <c r="I86" i="40"/>
  <c r="J86" i="40"/>
  <c r="D18" i="35" l="1"/>
  <c r="D17" i="35"/>
  <c r="D15" i="35"/>
  <c r="D14" i="35"/>
  <c r="D13" i="35"/>
  <c r="D12" i="35"/>
  <c r="D11" i="35"/>
  <c r="D10" i="35"/>
  <c r="D9" i="35"/>
  <c r="D8" i="35"/>
  <c r="D7" i="35"/>
  <c r="D6" i="35"/>
  <c r="H112" i="23" l="1"/>
  <c r="G112" i="23"/>
  <c r="C112" i="23"/>
  <c r="B112" i="23"/>
  <c r="I111" i="23"/>
  <c r="D111" i="23"/>
  <c r="I110" i="23"/>
  <c r="D110" i="23"/>
  <c r="I109" i="23"/>
  <c r="D109" i="23"/>
  <c r="I108" i="23"/>
  <c r="D108" i="23"/>
  <c r="I107" i="23"/>
  <c r="D107" i="23"/>
  <c r="I106" i="23"/>
  <c r="D106" i="23"/>
  <c r="I105" i="23"/>
  <c r="D105" i="23"/>
  <c r="I103" i="23"/>
  <c r="D103" i="23"/>
  <c r="I102" i="23"/>
  <c r="D102" i="23"/>
  <c r="I101" i="23"/>
  <c r="D101" i="23"/>
  <c r="I100" i="23"/>
  <c r="D100" i="23"/>
  <c r="I99" i="23"/>
  <c r="D99" i="23"/>
  <c r="I98" i="23"/>
  <c r="D98" i="23"/>
  <c r="I97" i="23"/>
  <c r="D97" i="23"/>
  <c r="I96" i="23"/>
  <c r="D96" i="23"/>
  <c r="I95" i="23"/>
  <c r="D95" i="23"/>
  <c r="H89" i="23"/>
  <c r="G89" i="23"/>
  <c r="C89" i="23"/>
  <c r="B89" i="23"/>
  <c r="I88" i="23"/>
  <c r="D88" i="23"/>
  <c r="I87" i="23"/>
  <c r="D87" i="23"/>
  <c r="I86" i="23"/>
  <c r="D86" i="23"/>
  <c r="I85" i="23"/>
  <c r="D85" i="23"/>
  <c r="I84" i="23"/>
  <c r="D84" i="23"/>
  <c r="I83" i="23"/>
  <c r="D83" i="23"/>
  <c r="I82" i="23"/>
  <c r="D82" i="23"/>
  <c r="I80" i="23"/>
  <c r="D80" i="23"/>
  <c r="I79" i="23"/>
  <c r="D79" i="23"/>
  <c r="I78" i="23"/>
  <c r="D78" i="23"/>
  <c r="I77" i="23"/>
  <c r="D77" i="23"/>
  <c r="I76" i="23"/>
  <c r="D76" i="23"/>
  <c r="I75" i="23"/>
  <c r="D75" i="23"/>
  <c r="I74" i="23"/>
  <c r="D74" i="23"/>
  <c r="I73" i="23"/>
  <c r="D73" i="23"/>
  <c r="I72" i="23"/>
  <c r="D72" i="23"/>
  <c r="H114" i="10"/>
  <c r="G114" i="10"/>
  <c r="C114" i="10"/>
  <c r="B114" i="10"/>
  <c r="I113" i="10"/>
  <c r="D113" i="10"/>
  <c r="I112" i="10"/>
  <c r="D112" i="10"/>
  <c r="I111" i="10"/>
  <c r="D111" i="10"/>
  <c r="I110" i="10"/>
  <c r="D110" i="10"/>
  <c r="I109" i="10"/>
  <c r="D109" i="10"/>
  <c r="I108" i="10"/>
  <c r="D108" i="10"/>
  <c r="I107" i="10"/>
  <c r="D107" i="10"/>
  <c r="I105" i="10"/>
  <c r="D105" i="10"/>
  <c r="I104" i="10"/>
  <c r="D104" i="10"/>
  <c r="I103" i="10"/>
  <c r="D103" i="10"/>
  <c r="I102" i="10"/>
  <c r="D102" i="10"/>
  <c r="I101" i="10"/>
  <c r="D101" i="10"/>
  <c r="I100" i="10"/>
  <c r="D100" i="10"/>
  <c r="I99" i="10"/>
  <c r="D99" i="10"/>
  <c r="I98" i="10"/>
  <c r="D98" i="10"/>
  <c r="I97" i="10"/>
  <c r="D97" i="10"/>
  <c r="H91" i="10"/>
  <c r="G91" i="10"/>
  <c r="C91" i="10"/>
  <c r="B91" i="10"/>
  <c r="I90" i="10"/>
  <c r="D90" i="10"/>
  <c r="I89" i="10"/>
  <c r="D89" i="10"/>
  <c r="I88" i="10"/>
  <c r="D88" i="10"/>
  <c r="I87" i="10"/>
  <c r="D87" i="10"/>
  <c r="I86" i="10"/>
  <c r="D86" i="10"/>
  <c r="I85" i="10"/>
  <c r="D85" i="10"/>
  <c r="I84" i="10"/>
  <c r="D84" i="10"/>
  <c r="I82" i="10"/>
  <c r="D82" i="10"/>
  <c r="I81" i="10"/>
  <c r="D81" i="10"/>
  <c r="I80" i="10"/>
  <c r="D80" i="10"/>
  <c r="I79" i="10"/>
  <c r="D79" i="10"/>
  <c r="I78" i="10"/>
  <c r="D78" i="10"/>
  <c r="I77" i="10"/>
  <c r="D77" i="10"/>
  <c r="I76" i="10"/>
  <c r="D76" i="10"/>
  <c r="I75" i="10"/>
  <c r="D75" i="10"/>
  <c r="I74" i="10"/>
  <c r="D74" i="10"/>
  <c r="H148" i="25"/>
  <c r="G148" i="25"/>
  <c r="C148" i="25"/>
  <c r="B148" i="25"/>
  <c r="I147" i="25"/>
  <c r="D147" i="25"/>
  <c r="I146" i="25"/>
  <c r="D146" i="25"/>
  <c r="I145" i="25"/>
  <c r="D145" i="25"/>
  <c r="I144" i="25"/>
  <c r="D144" i="25"/>
  <c r="I143" i="25"/>
  <c r="D143" i="25"/>
  <c r="I142" i="25"/>
  <c r="D142" i="25"/>
  <c r="I141" i="25"/>
  <c r="D141" i="25"/>
  <c r="I139" i="25"/>
  <c r="D139" i="25"/>
  <c r="I138" i="25"/>
  <c r="D138" i="25"/>
  <c r="I137" i="25"/>
  <c r="D137" i="25"/>
  <c r="I136" i="25"/>
  <c r="D136" i="25"/>
  <c r="I135" i="25"/>
  <c r="D135" i="25"/>
  <c r="I134" i="25"/>
  <c r="D134" i="25"/>
  <c r="I133" i="25"/>
  <c r="D133" i="25"/>
  <c r="I132" i="25"/>
  <c r="D132" i="25"/>
  <c r="I131" i="25"/>
  <c r="D131" i="25"/>
  <c r="H125" i="25"/>
  <c r="G125" i="25"/>
  <c r="B125" i="25"/>
  <c r="I124" i="25"/>
  <c r="D124" i="25"/>
  <c r="I123" i="25"/>
  <c r="D123" i="25"/>
  <c r="I122" i="25"/>
  <c r="D122" i="25"/>
  <c r="I121" i="25"/>
  <c r="D121" i="25"/>
  <c r="I120" i="25"/>
  <c r="D120" i="25"/>
  <c r="I119" i="25"/>
  <c r="D119" i="25"/>
  <c r="I118" i="25"/>
  <c r="D118" i="25"/>
  <c r="I116" i="25"/>
  <c r="D116" i="25"/>
  <c r="I115" i="25"/>
  <c r="D115" i="25"/>
  <c r="I114" i="25"/>
  <c r="D114" i="25"/>
  <c r="I113" i="25"/>
  <c r="D113" i="25"/>
  <c r="I112" i="25"/>
  <c r="D112" i="25"/>
  <c r="I111" i="25"/>
  <c r="D111" i="25"/>
  <c r="I110" i="25"/>
  <c r="D110" i="25"/>
  <c r="I109" i="25"/>
  <c r="D109" i="25"/>
  <c r="I108" i="25"/>
  <c r="D108" i="25"/>
  <c r="I78" i="25"/>
  <c r="I77" i="25"/>
  <c r="H79" i="25"/>
  <c r="G79" i="25"/>
  <c r="C79" i="25"/>
  <c r="B79" i="25"/>
  <c r="D78" i="25"/>
  <c r="D77" i="25"/>
  <c r="D76" i="25"/>
  <c r="D75" i="25"/>
  <c r="I89" i="23" l="1"/>
  <c r="D112" i="23"/>
  <c r="D89" i="23"/>
  <c r="I112" i="23"/>
  <c r="I114" i="10"/>
  <c r="D91" i="10"/>
  <c r="D114" i="10"/>
  <c r="I91" i="10"/>
  <c r="D148" i="25"/>
  <c r="I148" i="25"/>
  <c r="D125" i="25"/>
  <c r="I125" i="25"/>
  <c r="K124" i="15" l="1"/>
  <c r="J124" i="15"/>
  <c r="O129" i="26" l="1"/>
  <c r="O128" i="26"/>
  <c r="O127" i="26"/>
  <c r="O126" i="26"/>
  <c r="O125" i="26"/>
  <c r="O124" i="26"/>
  <c r="O123" i="26"/>
  <c r="O121" i="26"/>
  <c r="O120" i="26"/>
  <c r="O119" i="26"/>
  <c r="O118" i="26"/>
  <c r="O117" i="26"/>
  <c r="O116" i="26"/>
  <c r="O115" i="26"/>
  <c r="O114" i="26"/>
  <c r="O113" i="26"/>
  <c r="O106" i="26"/>
  <c r="O105" i="26"/>
  <c r="O104" i="26"/>
  <c r="O103" i="26"/>
  <c r="O102" i="26"/>
  <c r="O101" i="26"/>
  <c r="O100" i="26"/>
  <c r="O99" i="26"/>
  <c r="O92" i="26"/>
  <c r="O91" i="26"/>
  <c r="O90" i="26"/>
  <c r="D83" i="26"/>
  <c r="D82" i="26"/>
  <c r="D80" i="26"/>
  <c r="D79" i="26"/>
  <c r="D78" i="26"/>
  <c r="D77" i="26"/>
  <c r="D76" i="26"/>
  <c r="D75" i="26"/>
  <c r="D74" i="26"/>
  <c r="D73" i="26"/>
  <c r="D72" i="26"/>
  <c r="D71" i="26"/>
  <c r="O41" i="26"/>
  <c r="O39" i="26"/>
  <c r="O38" i="26"/>
  <c r="O37" i="26"/>
  <c r="O36" i="26"/>
  <c r="O35" i="26"/>
  <c r="O34" i="26"/>
  <c r="D42" i="15"/>
  <c r="D41" i="15"/>
  <c r="D40" i="15"/>
  <c r="C20" i="15"/>
  <c r="E62" i="29"/>
  <c r="D44" i="15" l="1"/>
  <c r="N130" i="36" l="1"/>
  <c r="M130" i="36"/>
  <c r="K130" i="36"/>
  <c r="J130" i="36"/>
  <c r="I130" i="36"/>
  <c r="H130" i="36"/>
  <c r="G130" i="36"/>
  <c r="F130" i="36"/>
  <c r="E130" i="36"/>
  <c r="D130" i="36"/>
  <c r="C130" i="36"/>
  <c r="B130" i="36"/>
  <c r="O113" i="36"/>
  <c r="N107" i="36"/>
  <c r="M107" i="36"/>
  <c r="K107" i="36"/>
  <c r="J107" i="36"/>
  <c r="I107" i="36"/>
  <c r="H107" i="36"/>
  <c r="G107" i="36"/>
  <c r="F107" i="36"/>
  <c r="E107" i="36"/>
  <c r="D107" i="36"/>
  <c r="C107" i="36"/>
  <c r="B107" i="36"/>
  <c r="O106" i="36"/>
  <c r="O105" i="36"/>
  <c r="O104" i="36"/>
  <c r="O103" i="36"/>
  <c r="O102" i="36"/>
  <c r="O101" i="36"/>
  <c r="O100" i="36"/>
  <c r="O99" i="36"/>
  <c r="N93" i="36"/>
  <c r="M93" i="36"/>
  <c r="K93" i="36"/>
  <c r="J93" i="36"/>
  <c r="I93" i="36"/>
  <c r="H93" i="36"/>
  <c r="G93" i="36"/>
  <c r="F93" i="36"/>
  <c r="E93" i="36"/>
  <c r="D93" i="36"/>
  <c r="C93" i="36"/>
  <c r="B93" i="36"/>
  <c r="O92" i="36"/>
  <c r="O91" i="36"/>
  <c r="O90" i="36"/>
  <c r="N65" i="36"/>
  <c r="M65" i="36"/>
  <c r="K65" i="36"/>
  <c r="J65" i="36"/>
  <c r="I65" i="36"/>
  <c r="H65" i="36"/>
  <c r="G65" i="36"/>
  <c r="F65" i="36"/>
  <c r="E65" i="36"/>
  <c r="D65" i="36"/>
  <c r="C65" i="36"/>
  <c r="B65" i="36"/>
  <c r="O48" i="36"/>
  <c r="O41" i="36"/>
  <c r="O40" i="36"/>
  <c r="O39" i="36"/>
  <c r="O38" i="36"/>
  <c r="O37" i="36"/>
  <c r="O36" i="36"/>
  <c r="O35" i="36"/>
  <c r="O34" i="36"/>
  <c r="N42" i="36"/>
  <c r="M42" i="36"/>
  <c r="K42" i="36"/>
  <c r="J42" i="36"/>
  <c r="I42" i="36"/>
  <c r="H42" i="36"/>
  <c r="G42" i="36"/>
  <c r="F42" i="36"/>
  <c r="E42" i="36"/>
  <c r="D42" i="36"/>
  <c r="C42" i="36"/>
  <c r="B42" i="36"/>
  <c r="N28" i="36"/>
  <c r="M28" i="36"/>
  <c r="K28" i="36"/>
  <c r="J28" i="36"/>
  <c r="I28" i="36"/>
  <c r="H28" i="36"/>
  <c r="G28" i="36"/>
  <c r="F28" i="36"/>
  <c r="E28" i="36"/>
  <c r="D28" i="36"/>
  <c r="C28" i="36"/>
  <c r="B28" i="36"/>
  <c r="O27" i="36"/>
  <c r="O26" i="36"/>
  <c r="O25" i="36"/>
  <c r="F123" i="15"/>
  <c r="E124" i="15"/>
  <c r="C124" i="15"/>
  <c r="B124" i="15"/>
  <c r="O28" i="36" l="1"/>
  <c r="O107" i="36"/>
  <c r="O42" i="36"/>
  <c r="K105" i="40" l="1"/>
  <c r="K86" i="40"/>
  <c r="K72" i="40"/>
  <c r="K52" i="40"/>
  <c r="K33" i="40"/>
  <c r="K19" i="40"/>
  <c r="C63" i="40"/>
  <c r="L107" i="39"/>
  <c r="L88" i="39"/>
  <c r="C62" i="29"/>
  <c r="B62" i="29"/>
  <c r="F62" i="29" s="1"/>
  <c r="D40" i="29"/>
  <c r="D39" i="29"/>
  <c r="D37" i="29"/>
  <c r="D36" i="29"/>
  <c r="D35" i="29"/>
  <c r="D34" i="29"/>
  <c r="D33" i="29"/>
  <c r="D32" i="29"/>
  <c r="D31" i="29"/>
  <c r="D30" i="29"/>
  <c r="D29" i="29"/>
  <c r="D28" i="29"/>
  <c r="I10" i="10"/>
  <c r="J105" i="40"/>
  <c r="I105" i="40"/>
  <c r="J72" i="40"/>
  <c r="I72" i="40"/>
  <c r="J52" i="40"/>
  <c r="I52" i="40"/>
  <c r="J33" i="40"/>
  <c r="I33" i="40"/>
  <c r="J19" i="40"/>
  <c r="I19" i="40"/>
  <c r="C10" i="40"/>
  <c r="J107" i="39"/>
  <c r="I107" i="39"/>
  <c r="J88" i="39"/>
  <c r="I88" i="39"/>
  <c r="L74" i="39"/>
  <c r="J74" i="39"/>
  <c r="I74" i="39"/>
  <c r="L53" i="39"/>
  <c r="J53" i="39"/>
  <c r="I53" i="39"/>
  <c r="L34" i="39"/>
  <c r="J34" i="39"/>
  <c r="I34" i="39"/>
  <c r="L20" i="39"/>
  <c r="J20" i="39"/>
  <c r="I20" i="39"/>
  <c r="C10" i="39"/>
  <c r="L105" i="38"/>
  <c r="J105" i="38"/>
  <c r="I105" i="38"/>
  <c r="L86" i="38"/>
  <c r="J86" i="38"/>
  <c r="I86" i="38"/>
  <c r="C63" i="38"/>
  <c r="L72" i="38"/>
  <c r="J72" i="38"/>
  <c r="I72" i="38"/>
  <c r="L52" i="38"/>
  <c r="J52" i="38"/>
  <c r="I52" i="38"/>
  <c r="L33" i="38"/>
  <c r="J33" i="38"/>
  <c r="I33" i="38"/>
  <c r="L19" i="38"/>
  <c r="J19" i="38"/>
  <c r="I19" i="38"/>
  <c r="C10" i="38"/>
  <c r="N62" i="29"/>
  <c r="C41" i="29"/>
  <c r="D30" i="43" l="1"/>
  <c r="M19" i="38"/>
  <c r="M74" i="39"/>
  <c r="M72" i="40"/>
  <c r="M19" i="40"/>
  <c r="M72" i="38"/>
  <c r="D41" i="29"/>
  <c r="M107" i="39"/>
  <c r="M52" i="38"/>
  <c r="M33" i="38"/>
  <c r="M105" i="38"/>
  <c r="M86" i="38"/>
  <c r="M53" i="39"/>
  <c r="M34" i="39"/>
  <c r="M88" i="39"/>
  <c r="M33" i="40"/>
  <c r="M105" i="40"/>
  <c r="M86" i="40"/>
  <c r="M52" i="40"/>
  <c r="AF129" i="36" l="1"/>
  <c r="AF128" i="36"/>
  <c r="AF127" i="36"/>
  <c r="AF126" i="36"/>
  <c r="AF125" i="36"/>
  <c r="AF124" i="36"/>
  <c r="AF123" i="36"/>
  <c r="AF121" i="36"/>
  <c r="AF120" i="36"/>
  <c r="AF119" i="36"/>
  <c r="AF118" i="36"/>
  <c r="AF117" i="36"/>
  <c r="AF116" i="36"/>
  <c r="AF115" i="36"/>
  <c r="AF114" i="36"/>
  <c r="AF113" i="36"/>
  <c r="AE130" i="36"/>
  <c r="AD130" i="36"/>
  <c r="AB130" i="36"/>
  <c r="AA130" i="36"/>
  <c r="Z130" i="36"/>
  <c r="Y130" i="36"/>
  <c r="X130" i="36"/>
  <c r="W130" i="36"/>
  <c r="V130" i="36"/>
  <c r="U130" i="36"/>
  <c r="T130" i="36"/>
  <c r="S130" i="36"/>
  <c r="AF106" i="36"/>
  <c r="AF105" i="36"/>
  <c r="AF104" i="36"/>
  <c r="AF103" i="36"/>
  <c r="AF102" i="36"/>
  <c r="AF101" i="36"/>
  <c r="AF100" i="36"/>
  <c r="AF99" i="36"/>
  <c r="AE107" i="36"/>
  <c r="AD107" i="36"/>
  <c r="AB107" i="36"/>
  <c r="AA107" i="36"/>
  <c r="Z107" i="36"/>
  <c r="Y107" i="36"/>
  <c r="X107" i="36"/>
  <c r="W107" i="36"/>
  <c r="V107" i="36"/>
  <c r="U107" i="36"/>
  <c r="T107" i="36"/>
  <c r="S107" i="36"/>
  <c r="AF92" i="36"/>
  <c r="AF91" i="36"/>
  <c r="AF90" i="36"/>
  <c r="AE93" i="36"/>
  <c r="AD93" i="36"/>
  <c r="AB93" i="36"/>
  <c r="AA93" i="36"/>
  <c r="Z93" i="36"/>
  <c r="Y93" i="36"/>
  <c r="X93" i="36"/>
  <c r="W93" i="36"/>
  <c r="V93" i="36"/>
  <c r="U93" i="36"/>
  <c r="S93" i="36"/>
  <c r="T93" i="36"/>
  <c r="D83" i="36"/>
  <c r="D82" i="36"/>
  <c r="D80" i="36"/>
  <c r="D79" i="36"/>
  <c r="D78" i="36"/>
  <c r="D77" i="36"/>
  <c r="D76" i="36"/>
  <c r="D75" i="36"/>
  <c r="D74" i="36"/>
  <c r="D73" i="36"/>
  <c r="D72" i="36"/>
  <c r="D71" i="36"/>
  <c r="C84" i="36"/>
  <c r="B84" i="36"/>
  <c r="AF64" i="36"/>
  <c r="AF63" i="36"/>
  <c r="AF62" i="36"/>
  <c r="AF61" i="36"/>
  <c r="AF60" i="36"/>
  <c r="AF59" i="36"/>
  <c r="AF58" i="36"/>
  <c r="AF56" i="36"/>
  <c r="AF55" i="36"/>
  <c r="AF54" i="36"/>
  <c r="AF53" i="36"/>
  <c r="AF52" i="36"/>
  <c r="AF51" i="36"/>
  <c r="AF50" i="36"/>
  <c r="AF49" i="36"/>
  <c r="AF48" i="36"/>
  <c r="AE65" i="36"/>
  <c r="AD65" i="36"/>
  <c r="AB65" i="36"/>
  <c r="AA65" i="36"/>
  <c r="Z65" i="36"/>
  <c r="Y65" i="36"/>
  <c r="X65" i="36"/>
  <c r="W65" i="36"/>
  <c r="V65" i="36"/>
  <c r="U65" i="36"/>
  <c r="T65" i="36"/>
  <c r="S65" i="36"/>
  <c r="AF41" i="36"/>
  <c r="AF40" i="36"/>
  <c r="AF39" i="36"/>
  <c r="AF38" i="36"/>
  <c r="AF37" i="36"/>
  <c r="AF36" i="36"/>
  <c r="AF35" i="36"/>
  <c r="AF34" i="36"/>
  <c r="AE42" i="36"/>
  <c r="AD42" i="36"/>
  <c r="AB42" i="36"/>
  <c r="AA42" i="36"/>
  <c r="Z42" i="36"/>
  <c r="Y42" i="36"/>
  <c r="X42" i="36"/>
  <c r="W42" i="36"/>
  <c r="V42" i="36"/>
  <c r="U42" i="36"/>
  <c r="T42" i="36"/>
  <c r="S42" i="36"/>
  <c r="AF27" i="36"/>
  <c r="AF26" i="36"/>
  <c r="AF25" i="36"/>
  <c r="AE28" i="36"/>
  <c r="AD28" i="36"/>
  <c r="AB28" i="36"/>
  <c r="AA28" i="36"/>
  <c r="Z28" i="36"/>
  <c r="Y28" i="36"/>
  <c r="X28" i="36"/>
  <c r="W28" i="36"/>
  <c r="V28" i="36"/>
  <c r="U28" i="36"/>
  <c r="T28" i="36"/>
  <c r="S28" i="36"/>
  <c r="C19" i="36"/>
  <c r="B19" i="36"/>
  <c r="D18" i="36"/>
  <c r="D17" i="36"/>
  <c r="D15" i="36"/>
  <c r="D14" i="36"/>
  <c r="D13" i="36"/>
  <c r="D12" i="36"/>
  <c r="D11" i="36"/>
  <c r="D10" i="36"/>
  <c r="D9" i="36"/>
  <c r="D8" i="36"/>
  <c r="D7" i="36"/>
  <c r="D6" i="36"/>
  <c r="AE29" i="35"/>
  <c r="AD29" i="35"/>
  <c r="AB29" i="35"/>
  <c r="AA29" i="35"/>
  <c r="Z29" i="35"/>
  <c r="Y29" i="35"/>
  <c r="X29" i="35"/>
  <c r="W29" i="35"/>
  <c r="V29" i="35"/>
  <c r="U29" i="35"/>
  <c r="T29" i="35"/>
  <c r="S29" i="35"/>
  <c r="AF28" i="35"/>
  <c r="AF27" i="35"/>
  <c r="AF26" i="35"/>
  <c r="AF43" i="35"/>
  <c r="AF42" i="35"/>
  <c r="AF41" i="35"/>
  <c r="AF40" i="35"/>
  <c r="AF39" i="35"/>
  <c r="AF38" i="35"/>
  <c r="AF37" i="35"/>
  <c r="AF36" i="35"/>
  <c r="AE44" i="35"/>
  <c r="AD44" i="35"/>
  <c r="AB44" i="35"/>
  <c r="AA44" i="35"/>
  <c r="Z44" i="35"/>
  <c r="Y44" i="35"/>
  <c r="X44" i="35"/>
  <c r="W44" i="35"/>
  <c r="V44" i="35"/>
  <c r="U44" i="35"/>
  <c r="T44" i="35"/>
  <c r="S44" i="35"/>
  <c r="AF67" i="35"/>
  <c r="AF66" i="35"/>
  <c r="AF65" i="35"/>
  <c r="AF64" i="35"/>
  <c r="AF63" i="35"/>
  <c r="AF62" i="35"/>
  <c r="AF61" i="35"/>
  <c r="AF59" i="35"/>
  <c r="AF58" i="35"/>
  <c r="AF57" i="35"/>
  <c r="AF56" i="35"/>
  <c r="AF55" i="35"/>
  <c r="AF54" i="35"/>
  <c r="AF53" i="35"/>
  <c r="AF52" i="35"/>
  <c r="AF51" i="35"/>
  <c r="AE68" i="35"/>
  <c r="AD68" i="35"/>
  <c r="AB68" i="35"/>
  <c r="AA68" i="35"/>
  <c r="Z68" i="35"/>
  <c r="Y68" i="35"/>
  <c r="X68" i="35"/>
  <c r="W68" i="35"/>
  <c r="V68" i="35"/>
  <c r="U68" i="35"/>
  <c r="T68" i="35"/>
  <c r="S68" i="35"/>
  <c r="O67" i="35"/>
  <c r="O66" i="35"/>
  <c r="O65" i="35"/>
  <c r="O64" i="35"/>
  <c r="O63" i="35"/>
  <c r="O62" i="35"/>
  <c r="O61" i="35"/>
  <c r="O59" i="35"/>
  <c r="O58" i="35"/>
  <c r="O57" i="35"/>
  <c r="O56" i="35"/>
  <c r="O55" i="35"/>
  <c r="O54" i="35"/>
  <c r="O53" i="35"/>
  <c r="O52" i="35"/>
  <c r="N68" i="35"/>
  <c r="M68" i="35"/>
  <c r="K68" i="35"/>
  <c r="J68" i="35"/>
  <c r="I68" i="35"/>
  <c r="H68" i="35"/>
  <c r="G68" i="35"/>
  <c r="F68" i="35"/>
  <c r="E68" i="35"/>
  <c r="D68" i="35"/>
  <c r="C68" i="35"/>
  <c r="B68" i="35"/>
  <c r="O43" i="35"/>
  <c r="O42" i="35"/>
  <c r="O41" i="35"/>
  <c r="O40" i="35"/>
  <c r="O39" i="35"/>
  <c r="O38" i="35"/>
  <c r="O37" i="35"/>
  <c r="N44" i="35"/>
  <c r="M44" i="35"/>
  <c r="K44" i="35"/>
  <c r="J44" i="35"/>
  <c r="I44" i="35"/>
  <c r="H44" i="35"/>
  <c r="G44" i="35"/>
  <c r="F44" i="35"/>
  <c r="E44" i="35"/>
  <c r="D44" i="35"/>
  <c r="C44" i="35"/>
  <c r="B44" i="35"/>
  <c r="O28" i="35"/>
  <c r="O27" i="35"/>
  <c r="D86" i="35"/>
  <c r="D85" i="35"/>
  <c r="D83" i="35"/>
  <c r="D82" i="35"/>
  <c r="D81" i="35"/>
  <c r="D80" i="35"/>
  <c r="D79" i="35"/>
  <c r="D78" i="35"/>
  <c r="D77" i="35"/>
  <c r="D76" i="35"/>
  <c r="D75" i="35"/>
  <c r="D74" i="35"/>
  <c r="C87" i="35"/>
  <c r="B87" i="35"/>
  <c r="N97" i="35"/>
  <c r="M97" i="35"/>
  <c r="K97" i="35"/>
  <c r="J97" i="35"/>
  <c r="I97" i="35"/>
  <c r="H97" i="35"/>
  <c r="G97" i="35"/>
  <c r="F97" i="35"/>
  <c r="E97" i="35"/>
  <c r="D97" i="35"/>
  <c r="C97" i="35"/>
  <c r="B97" i="35"/>
  <c r="O96" i="35"/>
  <c r="O95" i="35"/>
  <c r="O94" i="35"/>
  <c r="O111" i="35"/>
  <c r="O110" i="35"/>
  <c r="O109" i="35"/>
  <c r="O108" i="35"/>
  <c r="O107" i="35"/>
  <c r="O106" i="35"/>
  <c r="O105" i="35"/>
  <c r="N112" i="35"/>
  <c r="M112" i="35"/>
  <c r="K112" i="35"/>
  <c r="J112" i="35"/>
  <c r="I112" i="35"/>
  <c r="H112" i="35"/>
  <c r="G112" i="35"/>
  <c r="F112" i="35"/>
  <c r="E112" i="35"/>
  <c r="D112" i="35"/>
  <c r="C112" i="35"/>
  <c r="B112" i="35"/>
  <c r="AE97" i="35"/>
  <c r="AD97" i="35"/>
  <c r="AB97" i="35"/>
  <c r="AA97" i="35"/>
  <c r="Z97" i="35"/>
  <c r="Y97" i="35"/>
  <c r="X97" i="35"/>
  <c r="W97" i="35"/>
  <c r="V97" i="35"/>
  <c r="U97" i="35"/>
  <c r="T97" i="35"/>
  <c r="S97" i="35"/>
  <c r="AF96" i="35"/>
  <c r="AF95" i="35"/>
  <c r="AF94" i="35"/>
  <c r="AE112" i="35"/>
  <c r="AD112" i="35"/>
  <c r="AB112" i="35"/>
  <c r="AA112" i="35"/>
  <c r="Z112" i="35"/>
  <c r="Y112" i="35"/>
  <c r="X112" i="35"/>
  <c r="W112" i="35"/>
  <c r="V112" i="35"/>
  <c r="U112" i="35"/>
  <c r="T112" i="35"/>
  <c r="S112" i="35"/>
  <c r="AF111" i="35"/>
  <c r="AF110" i="35"/>
  <c r="AF109" i="35"/>
  <c r="AF108" i="35"/>
  <c r="AF107" i="35"/>
  <c r="AF106" i="35"/>
  <c r="AF105" i="35"/>
  <c r="AF104" i="35"/>
  <c r="AF135" i="35"/>
  <c r="AF134" i="35"/>
  <c r="AF133" i="35"/>
  <c r="AF132" i="35"/>
  <c r="AF131" i="35"/>
  <c r="AF130" i="35"/>
  <c r="AF129" i="35"/>
  <c r="AF127" i="35"/>
  <c r="AF126" i="35"/>
  <c r="AF125" i="35"/>
  <c r="AF124" i="35"/>
  <c r="AF123" i="35"/>
  <c r="AF122" i="35"/>
  <c r="AF121" i="35"/>
  <c r="AF120" i="35"/>
  <c r="AF119" i="35"/>
  <c r="AE136" i="35"/>
  <c r="AD136" i="35"/>
  <c r="AB136" i="35"/>
  <c r="AA136" i="35"/>
  <c r="Z136" i="35"/>
  <c r="Y136" i="35"/>
  <c r="X136" i="35"/>
  <c r="W136" i="35"/>
  <c r="V136" i="35"/>
  <c r="U136" i="35"/>
  <c r="T136" i="35"/>
  <c r="S136" i="35"/>
  <c r="N136" i="35"/>
  <c r="M136" i="35"/>
  <c r="K136" i="35"/>
  <c r="J136" i="35"/>
  <c r="I136" i="35"/>
  <c r="H136" i="35"/>
  <c r="G136" i="35"/>
  <c r="F136" i="35"/>
  <c r="E136" i="35"/>
  <c r="D136" i="35"/>
  <c r="C136" i="35"/>
  <c r="B136" i="35"/>
  <c r="S93" i="26"/>
  <c r="AE65" i="26"/>
  <c r="AD65" i="26"/>
  <c r="AB65" i="26"/>
  <c r="AA65" i="26"/>
  <c r="Z65" i="26"/>
  <c r="Y65" i="26"/>
  <c r="X65" i="26"/>
  <c r="W65" i="26"/>
  <c r="V65" i="26"/>
  <c r="U65" i="26"/>
  <c r="T65" i="26"/>
  <c r="S65" i="26"/>
  <c r="AF64" i="26"/>
  <c r="AF63" i="26"/>
  <c r="AF62" i="26"/>
  <c r="AF61" i="26"/>
  <c r="AF60" i="26"/>
  <c r="AF59" i="26"/>
  <c r="AF58" i="26"/>
  <c r="AF56" i="26"/>
  <c r="AF55" i="26"/>
  <c r="AF54" i="26"/>
  <c r="AF53" i="26"/>
  <c r="AF52" i="26"/>
  <c r="AF51" i="26"/>
  <c r="AF50" i="26"/>
  <c r="AF49" i="26"/>
  <c r="AF48" i="26"/>
  <c r="AE42" i="26"/>
  <c r="AD42" i="26"/>
  <c r="AB42" i="26"/>
  <c r="AA42" i="26"/>
  <c r="Z42" i="26"/>
  <c r="Y42" i="26"/>
  <c r="X42" i="26"/>
  <c r="W42" i="26"/>
  <c r="V42" i="26"/>
  <c r="U42" i="26"/>
  <c r="T42" i="26"/>
  <c r="S42" i="26"/>
  <c r="AF41" i="26"/>
  <c r="AF40" i="26"/>
  <c r="AF39" i="26"/>
  <c r="AF38" i="26"/>
  <c r="AF37" i="26"/>
  <c r="AF36" i="26"/>
  <c r="AF35" i="26"/>
  <c r="AF34" i="26"/>
  <c r="AF27" i="26"/>
  <c r="AE28" i="26"/>
  <c r="AD28" i="26"/>
  <c r="AB28" i="26"/>
  <c r="AA28" i="26"/>
  <c r="Z28" i="26"/>
  <c r="Y28" i="26"/>
  <c r="X28" i="26"/>
  <c r="W28" i="26"/>
  <c r="V28" i="26"/>
  <c r="U28" i="26"/>
  <c r="T28" i="26"/>
  <c r="S28" i="26"/>
  <c r="AF92" i="26"/>
  <c r="AF91" i="26"/>
  <c r="AF90" i="26"/>
  <c r="AE93" i="26"/>
  <c r="AD93" i="26"/>
  <c r="AB93" i="26"/>
  <c r="AA93" i="26"/>
  <c r="Z93" i="26"/>
  <c r="Y93" i="26"/>
  <c r="X93" i="26"/>
  <c r="W93" i="26"/>
  <c r="V93" i="26"/>
  <c r="U93" i="26"/>
  <c r="T93" i="26"/>
  <c r="AF106" i="26"/>
  <c r="AF105" i="26"/>
  <c r="AF104" i="26"/>
  <c r="AF103" i="26"/>
  <c r="AF102" i="26"/>
  <c r="AF101" i="26"/>
  <c r="AF100" i="26"/>
  <c r="AF99" i="26"/>
  <c r="AE107" i="26"/>
  <c r="AD107" i="26"/>
  <c r="AB107" i="26"/>
  <c r="AA107" i="26"/>
  <c r="Z107" i="26"/>
  <c r="Y107" i="26"/>
  <c r="X107" i="26"/>
  <c r="W107" i="26"/>
  <c r="V107" i="26"/>
  <c r="U107" i="26"/>
  <c r="T107" i="26"/>
  <c r="S107" i="26"/>
  <c r="AF129" i="26"/>
  <c r="AF128" i="26"/>
  <c r="AF127" i="26"/>
  <c r="AF126" i="26"/>
  <c r="AF125" i="26"/>
  <c r="AF124" i="26"/>
  <c r="AF123" i="26"/>
  <c r="AF121" i="26"/>
  <c r="AF120" i="26"/>
  <c r="AF119" i="26"/>
  <c r="AF118" i="26"/>
  <c r="AF117" i="26"/>
  <c r="AF116" i="26"/>
  <c r="AF115" i="26"/>
  <c r="AF114" i="26"/>
  <c r="AF113" i="26"/>
  <c r="AE130" i="26"/>
  <c r="AD130" i="26"/>
  <c r="AB130" i="26"/>
  <c r="AA130" i="26"/>
  <c r="Z130" i="26"/>
  <c r="Y130" i="26"/>
  <c r="X130" i="26"/>
  <c r="W130" i="26"/>
  <c r="V130" i="26"/>
  <c r="U130" i="26"/>
  <c r="T130" i="26"/>
  <c r="S130" i="26"/>
  <c r="N130" i="26"/>
  <c r="M130" i="26"/>
  <c r="K130" i="26"/>
  <c r="J130" i="26"/>
  <c r="I130" i="26"/>
  <c r="H130" i="26"/>
  <c r="G130" i="26"/>
  <c r="F130" i="26"/>
  <c r="E130" i="26"/>
  <c r="D130" i="26"/>
  <c r="C130" i="26"/>
  <c r="B130" i="26"/>
  <c r="N107" i="26"/>
  <c r="M107" i="26"/>
  <c r="K107" i="26"/>
  <c r="J107" i="26"/>
  <c r="I107" i="26"/>
  <c r="H107" i="26"/>
  <c r="G107" i="26"/>
  <c r="F107" i="26"/>
  <c r="E107" i="26"/>
  <c r="D107" i="26"/>
  <c r="C107" i="26"/>
  <c r="B107" i="26"/>
  <c r="N93" i="26"/>
  <c r="M93" i="26"/>
  <c r="K93" i="26"/>
  <c r="J93" i="26"/>
  <c r="I93" i="26"/>
  <c r="H93" i="26"/>
  <c r="G93" i="26"/>
  <c r="F93" i="26"/>
  <c r="E93" i="26"/>
  <c r="D93" i="26"/>
  <c r="C93" i="26"/>
  <c r="B93" i="26"/>
  <c r="C84" i="26"/>
  <c r="B84" i="26"/>
  <c r="N65" i="26"/>
  <c r="M65" i="26"/>
  <c r="K65" i="26"/>
  <c r="J65" i="26"/>
  <c r="I65" i="26"/>
  <c r="H65" i="26"/>
  <c r="G65" i="26"/>
  <c r="F65" i="26"/>
  <c r="E65" i="26"/>
  <c r="D65" i="26"/>
  <c r="C65" i="26"/>
  <c r="B65" i="26"/>
  <c r="N42" i="26"/>
  <c r="M42" i="26"/>
  <c r="K42" i="26"/>
  <c r="J42" i="26"/>
  <c r="I42" i="26"/>
  <c r="H42" i="26"/>
  <c r="G42" i="26"/>
  <c r="F42" i="26"/>
  <c r="E42" i="26"/>
  <c r="D42" i="26"/>
  <c r="C42" i="26"/>
  <c r="B42" i="26"/>
  <c r="N28" i="26"/>
  <c r="M28" i="26"/>
  <c r="K28" i="26"/>
  <c r="J28" i="26"/>
  <c r="I28" i="26"/>
  <c r="H28" i="26"/>
  <c r="G28" i="26"/>
  <c r="F28" i="26"/>
  <c r="E28" i="26"/>
  <c r="D28" i="26"/>
  <c r="C28" i="26"/>
  <c r="B28" i="26"/>
  <c r="AF26" i="26"/>
  <c r="D18" i="26"/>
  <c r="D17" i="26"/>
  <c r="D15" i="26"/>
  <c r="D14" i="26"/>
  <c r="D13" i="26"/>
  <c r="D12" i="26"/>
  <c r="D11" i="26"/>
  <c r="D10" i="26"/>
  <c r="D9" i="26"/>
  <c r="D8" i="26"/>
  <c r="D7" i="26"/>
  <c r="D6" i="26"/>
  <c r="B19" i="26"/>
  <c r="C19" i="26"/>
  <c r="I65" i="23"/>
  <c r="I64" i="23"/>
  <c r="I63" i="23"/>
  <c r="I62" i="23"/>
  <c r="I61" i="23"/>
  <c r="I60" i="23"/>
  <c r="I59" i="23"/>
  <c r="I57" i="23"/>
  <c r="I56" i="23"/>
  <c r="I55" i="23"/>
  <c r="I54" i="23"/>
  <c r="I53" i="23"/>
  <c r="I52" i="23"/>
  <c r="I51" i="23"/>
  <c r="I50" i="23"/>
  <c r="I49" i="23"/>
  <c r="I32" i="23"/>
  <c r="I31" i="23"/>
  <c r="I30" i="23"/>
  <c r="I29" i="23"/>
  <c r="I28" i="23"/>
  <c r="I27" i="23"/>
  <c r="I26" i="23"/>
  <c r="I25" i="23"/>
  <c r="I18" i="23"/>
  <c r="I17" i="23"/>
  <c r="I16" i="23"/>
  <c r="G66" i="23"/>
  <c r="H66" i="23"/>
  <c r="G33" i="23"/>
  <c r="H33" i="23"/>
  <c r="G19" i="23"/>
  <c r="H19" i="23"/>
  <c r="B66" i="23"/>
  <c r="C66" i="23"/>
  <c r="D65" i="23"/>
  <c r="D64" i="23"/>
  <c r="D63" i="23"/>
  <c r="D62" i="23"/>
  <c r="D61" i="23"/>
  <c r="D60" i="23"/>
  <c r="D59" i="23"/>
  <c r="D57" i="23"/>
  <c r="D56" i="23"/>
  <c r="D55" i="23"/>
  <c r="D54" i="23"/>
  <c r="D53" i="23"/>
  <c r="D52" i="23"/>
  <c r="D51" i="23"/>
  <c r="D50" i="23"/>
  <c r="D49" i="23"/>
  <c r="D32" i="23"/>
  <c r="D31" i="23"/>
  <c r="D30" i="23"/>
  <c r="D29" i="23"/>
  <c r="D28" i="23"/>
  <c r="D27" i="23"/>
  <c r="D26" i="23"/>
  <c r="D25" i="23"/>
  <c r="B33" i="23"/>
  <c r="C33" i="23"/>
  <c r="B19" i="23"/>
  <c r="C19" i="23"/>
  <c r="D18" i="23"/>
  <c r="D17" i="23"/>
  <c r="D16" i="23"/>
  <c r="I66" i="10"/>
  <c r="I65" i="10"/>
  <c r="I64" i="10"/>
  <c r="I63" i="10"/>
  <c r="I62" i="10"/>
  <c r="I61" i="10"/>
  <c r="I60" i="10"/>
  <c r="I58" i="10"/>
  <c r="I57" i="10"/>
  <c r="I56" i="10"/>
  <c r="I55" i="10"/>
  <c r="I54" i="10"/>
  <c r="I53" i="10"/>
  <c r="I52" i="10"/>
  <c r="I51" i="10"/>
  <c r="I50" i="10"/>
  <c r="I32" i="10"/>
  <c r="I31" i="10"/>
  <c r="I30" i="10"/>
  <c r="I29" i="10"/>
  <c r="I28" i="10"/>
  <c r="I27" i="10"/>
  <c r="I26" i="10"/>
  <c r="I25" i="10"/>
  <c r="I18" i="10"/>
  <c r="I17" i="10"/>
  <c r="I16" i="10"/>
  <c r="D66" i="10"/>
  <c r="D65" i="10"/>
  <c r="D64" i="10"/>
  <c r="D63" i="10"/>
  <c r="D62" i="10"/>
  <c r="D61" i="10"/>
  <c r="D60" i="10"/>
  <c r="D58" i="10"/>
  <c r="D57" i="10"/>
  <c r="D56" i="10"/>
  <c r="D55" i="10"/>
  <c r="D54" i="10"/>
  <c r="D53" i="10"/>
  <c r="D52" i="10"/>
  <c r="D51" i="10"/>
  <c r="D50" i="10"/>
  <c r="D32" i="10"/>
  <c r="D31" i="10"/>
  <c r="D30" i="10"/>
  <c r="D29" i="10"/>
  <c r="D28" i="10"/>
  <c r="D27" i="10"/>
  <c r="D26" i="10"/>
  <c r="D25" i="10"/>
  <c r="D18" i="10"/>
  <c r="D17" i="10"/>
  <c r="D16" i="10"/>
  <c r="G67" i="10"/>
  <c r="H67" i="10"/>
  <c r="H43" i="10"/>
  <c r="H33" i="10"/>
  <c r="G33" i="10"/>
  <c r="G19" i="10"/>
  <c r="H19" i="10"/>
  <c r="B67" i="10"/>
  <c r="C67" i="10"/>
  <c r="C43" i="10"/>
  <c r="B33" i="10"/>
  <c r="C33" i="10"/>
  <c r="C19" i="10"/>
  <c r="B19" i="10"/>
  <c r="D10" i="10"/>
  <c r="I76" i="25"/>
  <c r="I75" i="25"/>
  <c r="I74" i="25"/>
  <c r="I73" i="25"/>
  <c r="D74" i="25"/>
  <c r="D73" i="25"/>
  <c r="I124" i="15"/>
  <c r="D40" i="43" l="1"/>
  <c r="D50" i="43"/>
  <c r="O97" i="35"/>
  <c r="I79" i="25"/>
  <c r="AF93" i="36"/>
  <c r="D66" i="23"/>
  <c r="I19" i="10"/>
  <c r="AF97" i="35"/>
  <c r="AF28" i="26"/>
  <c r="I19" i="23"/>
  <c r="D19" i="23"/>
  <c r="D19" i="26"/>
  <c r="O130" i="26"/>
  <c r="O93" i="26"/>
  <c r="O107" i="26"/>
  <c r="D33" i="10"/>
  <c r="D79" i="25"/>
  <c r="I66" i="23"/>
  <c r="I33" i="23"/>
  <c r="I67" i="10"/>
  <c r="I33" i="10"/>
  <c r="D67" i="10"/>
  <c r="AF130" i="36"/>
  <c r="AF107" i="36"/>
  <c r="D84" i="36"/>
  <c r="AF65" i="36"/>
  <c r="AF42" i="36"/>
  <c r="AF28" i="36"/>
  <c r="D19" i="36"/>
  <c r="AF112" i="35"/>
  <c r="AF29" i="35"/>
  <c r="AF44" i="35"/>
  <c r="AF68" i="35"/>
  <c r="D87" i="35"/>
  <c r="AF136" i="35"/>
  <c r="AF93" i="26"/>
  <c r="D84" i="26"/>
  <c r="AF65" i="26"/>
  <c r="AF42" i="26"/>
  <c r="AF107" i="26"/>
  <c r="AF130" i="26"/>
  <c r="D33" i="23"/>
  <c r="D19" i="10"/>
  <c r="D10" i="29" l="1"/>
  <c r="D9" i="29"/>
  <c r="D8" i="29"/>
  <c r="D7" i="29"/>
  <c r="D6" i="29"/>
  <c r="I10" i="23" l="1"/>
  <c r="I9" i="23"/>
  <c r="I8" i="23"/>
  <c r="I7" i="23"/>
  <c r="I6" i="23"/>
  <c r="D10" i="23"/>
  <c r="D9" i="23"/>
  <c r="D8" i="23"/>
  <c r="D7" i="23"/>
  <c r="D6" i="23"/>
  <c r="I9" i="10"/>
  <c r="I8" i="10"/>
  <c r="I7" i="10"/>
  <c r="I6" i="10"/>
  <c r="D9" i="10"/>
  <c r="D39" i="43" s="1"/>
  <c r="D8" i="10"/>
  <c r="D38" i="43" s="1"/>
  <c r="D7" i="10"/>
  <c r="D37" i="43" s="1"/>
  <c r="D6" i="10"/>
  <c r="D28" i="43" l="1"/>
  <c r="D48" i="43"/>
  <c r="D18" i="43"/>
  <c r="D47" i="43"/>
  <c r="D17" i="43"/>
  <c r="D27" i="43"/>
  <c r="D29" i="43"/>
  <c r="D19" i="43"/>
  <c r="D49" i="43"/>
  <c r="O119" i="35"/>
  <c r="O104" i="35"/>
  <c r="O51" i="35"/>
  <c r="O36" i="35"/>
  <c r="O26" i="35"/>
  <c r="D19" i="35"/>
  <c r="C19" i="35"/>
  <c r="B19" i="35"/>
  <c r="O136" i="35" l="1"/>
  <c r="O112" i="35"/>
  <c r="O68" i="35"/>
  <c r="O44" i="35"/>
  <c r="O29" i="35"/>
  <c r="H102" i="25" l="1"/>
  <c r="G102" i="25"/>
  <c r="I101" i="25"/>
  <c r="C102" i="25"/>
  <c r="B102" i="25"/>
  <c r="D101" i="25"/>
  <c r="C67" i="25"/>
  <c r="H67" i="25"/>
  <c r="I56" i="25"/>
  <c r="H57" i="25"/>
  <c r="G57" i="25"/>
  <c r="D56" i="25"/>
  <c r="C57" i="25"/>
  <c r="B57" i="25"/>
  <c r="I42" i="25"/>
  <c r="H43" i="25"/>
  <c r="G43" i="25"/>
  <c r="C43" i="25"/>
  <c r="L115" i="15"/>
  <c r="F122" i="15"/>
  <c r="F120" i="15"/>
  <c r="F119" i="15"/>
  <c r="F118" i="15"/>
  <c r="F117" i="15"/>
  <c r="F116" i="15"/>
  <c r="F115" i="15"/>
  <c r="F114" i="15"/>
  <c r="C98" i="15"/>
  <c r="B98" i="15"/>
  <c r="D97" i="15"/>
  <c r="B83" i="15"/>
  <c r="D83" i="15" s="1"/>
  <c r="D66" i="15"/>
  <c r="C67" i="15"/>
  <c r="B67" i="15"/>
  <c r="D33" i="15"/>
  <c r="C34" i="15"/>
  <c r="D19" i="15"/>
  <c r="F124" i="15" l="1"/>
  <c r="I100" i="25" l="1"/>
  <c r="I99" i="25"/>
  <c r="I98" i="25"/>
  <c r="I97" i="25"/>
  <c r="I96" i="25"/>
  <c r="I95" i="25"/>
  <c r="I93" i="25"/>
  <c r="I92" i="25"/>
  <c r="I91" i="25"/>
  <c r="I90" i="25"/>
  <c r="I89" i="25"/>
  <c r="I88" i="25"/>
  <c r="I87" i="25"/>
  <c r="I86" i="25"/>
  <c r="I85" i="25"/>
  <c r="D100" i="25"/>
  <c r="D99" i="25"/>
  <c r="D98" i="25"/>
  <c r="D97" i="25"/>
  <c r="D96" i="25"/>
  <c r="D95" i="25"/>
  <c r="D93" i="25"/>
  <c r="D92" i="25"/>
  <c r="D91" i="25"/>
  <c r="D90" i="25"/>
  <c r="D89" i="25"/>
  <c r="D88" i="25"/>
  <c r="D87" i="25"/>
  <c r="D86" i="25"/>
  <c r="D85" i="25"/>
  <c r="I55" i="25"/>
  <c r="I54" i="25"/>
  <c r="I53" i="25"/>
  <c r="I52" i="25"/>
  <c r="I51" i="25"/>
  <c r="I50" i="25"/>
  <c r="I49" i="25"/>
  <c r="D55" i="25"/>
  <c r="D54" i="25"/>
  <c r="D53" i="25"/>
  <c r="D52" i="25"/>
  <c r="D51" i="25"/>
  <c r="D50" i="25"/>
  <c r="D49" i="25"/>
  <c r="I41" i="25"/>
  <c r="I40" i="25"/>
  <c r="I34" i="25"/>
  <c r="D34" i="25"/>
  <c r="D33" i="25"/>
  <c r="D32" i="25"/>
  <c r="D31" i="25"/>
  <c r="D30" i="25"/>
  <c r="D6" i="15"/>
  <c r="D7" i="15"/>
  <c r="D8" i="15"/>
  <c r="D9" i="15"/>
  <c r="D10" i="15"/>
  <c r="D20" i="43" l="1"/>
  <c r="D10" i="43"/>
  <c r="I102" i="25"/>
  <c r="I57" i="25"/>
  <c r="I43" i="25"/>
  <c r="D102" i="25"/>
  <c r="D57" i="25"/>
  <c r="D54" i="15" l="1"/>
  <c r="D60" i="43" l="1"/>
  <c r="D106" i="15"/>
  <c r="D107" i="15"/>
  <c r="D105" i="15"/>
  <c r="D104" i="15"/>
  <c r="D89" i="15"/>
  <c r="D73" i="15"/>
  <c r="D52" i="15"/>
  <c r="D53" i="15"/>
  <c r="D55" i="15"/>
  <c r="D56" i="15"/>
  <c r="D57" i="15"/>
  <c r="D58" i="15"/>
  <c r="D60" i="15"/>
  <c r="D61" i="15"/>
  <c r="D62" i="15"/>
  <c r="D63" i="15"/>
  <c r="D64" i="15"/>
  <c r="D65" i="15"/>
  <c r="D51" i="15"/>
  <c r="D50" i="15"/>
  <c r="D27" i="15"/>
  <c r="D28" i="15"/>
  <c r="D29" i="15"/>
  <c r="D30" i="15"/>
  <c r="D31" i="15"/>
  <c r="D32" i="15"/>
  <c r="D26" i="15"/>
  <c r="D17" i="15"/>
  <c r="D16" i="15"/>
  <c r="D67" i="15" l="1"/>
  <c r="D34" i="15"/>
  <c r="D20" i="15"/>
  <c r="I32" i="25" l="1"/>
  <c r="I33" i="25"/>
  <c r="I31" i="25"/>
  <c r="I30" i="25"/>
  <c r="D90" i="15" l="1"/>
  <c r="D91" i="15"/>
  <c r="D92" i="15"/>
  <c r="D93" i="15"/>
  <c r="D94" i="15"/>
  <c r="D95" i="15"/>
  <c r="D96" i="15"/>
  <c r="D98" i="15" l="1"/>
  <c r="O130" i="36" l="1"/>
  <c r="O93" i="36"/>
  <c r="O65" i="36"/>
</calcChain>
</file>

<file path=xl/sharedStrings.xml><?xml version="1.0" encoding="utf-8"?>
<sst xmlns="http://schemas.openxmlformats.org/spreadsheetml/2006/main" count="3722" uniqueCount="782">
  <si>
    <t>FONASA</t>
  </si>
  <si>
    <t>ISAPRE</t>
  </si>
  <si>
    <t>20-24</t>
  </si>
  <si>
    <t>65 y más</t>
  </si>
  <si>
    <t>Independiente</t>
  </si>
  <si>
    <t>Hombre</t>
  </si>
  <si>
    <t>Mujer</t>
  </si>
  <si>
    <t>Rechazadas</t>
  </si>
  <si>
    <t>Pendientes</t>
  </si>
  <si>
    <t>Trastornos mentales</t>
  </si>
  <si>
    <t>Enf. osteomusculares</t>
  </si>
  <si>
    <t>Enf. respiratorias</t>
  </si>
  <si>
    <t>Traumatismos, env. y otros</t>
  </si>
  <si>
    <t>Enf. infecciosas</t>
  </si>
  <si>
    <t>Arica y Parinacota (XV)</t>
  </si>
  <si>
    <t>Tarapacá (I)</t>
  </si>
  <si>
    <t>Antofagasta (II)</t>
  </si>
  <si>
    <t>Atacama (III)</t>
  </si>
  <si>
    <t>Coquimbo (IV)</t>
  </si>
  <si>
    <t>Valparaíso (V)</t>
  </si>
  <si>
    <t>Metropolitana (RM)</t>
  </si>
  <si>
    <t>O'Higgins (VI)</t>
  </si>
  <si>
    <t>Maule (VII)</t>
  </si>
  <si>
    <t>Biobío (VIII)</t>
  </si>
  <si>
    <t>La Araucanía (IX)</t>
  </si>
  <si>
    <t>Los Ríos (XIV)</t>
  </si>
  <si>
    <t>Los Lagos (X)</t>
  </si>
  <si>
    <t>Aysén (XI)</t>
  </si>
  <si>
    <t>Magallanes (XII)</t>
  </si>
  <si>
    <t>Dependiente privado</t>
  </si>
  <si>
    <t>Dependiente público</t>
  </si>
  <si>
    <t>Otros diagnósticos</t>
  </si>
  <si>
    <t>Dependiente</t>
  </si>
  <si>
    <t>Agricultura y Pesca</t>
  </si>
  <si>
    <t>Minería</t>
  </si>
  <si>
    <t>Industria Manufacturera</t>
  </si>
  <si>
    <t>Electricidad, Gas y Agua</t>
  </si>
  <si>
    <t>Construcción</t>
  </si>
  <si>
    <t xml:space="preserve">Comercio </t>
  </si>
  <si>
    <t>Transportes y Comunicaciones</t>
  </si>
  <si>
    <t>19 y menos</t>
  </si>
  <si>
    <t>25-34</t>
  </si>
  <si>
    <t>35-44</t>
  </si>
  <si>
    <t>45-54</t>
  </si>
  <si>
    <t>55-64</t>
  </si>
  <si>
    <t>SISTEMA</t>
  </si>
  <si>
    <t>Total</t>
  </si>
  <si>
    <t>Servicios</t>
  </si>
  <si>
    <t>TOTAL</t>
  </si>
  <si>
    <t>AÑOS</t>
  </si>
  <si>
    <t>SEXO</t>
  </si>
  <si>
    <t>TRAMO ETARIO</t>
  </si>
  <si>
    <t>TIPO DE COTIZANTE</t>
  </si>
  <si>
    <t>TRAMO DE REMUNERACIONES            (EN MILES DE $)</t>
  </si>
  <si>
    <t>Cuadro N° 1.1:</t>
  </si>
  <si>
    <t>Cuadro N° 1.2:</t>
  </si>
  <si>
    <t>Cuadro N° 1.3:</t>
  </si>
  <si>
    <t xml:space="preserve">Cuadro N° 1.4: </t>
  </si>
  <si>
    <t>Cuadro N° 1.5:</t>
  </si>
  <si>
    <t xml:space="preserve">Cuadro N° 1.6: </t>
  </si>
  <si>
    <t>Cuadro N° 1.7:</t>
  </si>
  <si>
    <t>Cuadro N° 8.1:</t>
  </si>
  <si>
    <t>Cuadro N° 8.2:</t>
  </si>
  <si>
    <t>Cuadro N° 8.3:</t>
  </si>
  <si>
    <t>Cuadro N° 3.1.2:</t>
  </si>
  <si>
    <t>Cuadro N° 3.2.2:</t>
  </si>
  <si>
    <t>Cuadro N° 4.1.1:</t>
  </si>
  <si>
    <t>Cuadro N° 4.1.2:</t>
  </si>
  <si>
    <t>Cuadro N° 4.2.1:</t>
  </si>
  <si>
    <t>Cuadro N° 4.2.2:</t>
  </si>
  <si>
    <t>Cuadro N° 1.8:</t>
  </si>
  <si>
    <t>CUADROS N° 1: COTIZANTES CON DERECHO A LICENCIA MÉDICA</t>
  </si>
  <si>
    <t>Cuadro N° 3.1.1:</t>
  </si>
  <si>
    <t>Cuadro N° 3.2.1:</t>
  </si>
  <si>
    <t>Cuadro N° 5.1.1.1:</t>
  </si>
  <si>
    <t>Cuadro N° 5.1.2.1:</t>
  </si>
  <si>
    <t>Cuadro N° 5.1.2.2:</t>
  </si>
  <si>
    <t>Cuadro N° 5.1.3.1:</t>
  </si>
  <si>
    <t>Cuadro N° 5.1.4.1:</t>
  </si>
  <si>
    <t>Cuadro N° 5.1.3.2:</t>
  </si>
  <si>
    <t>Cuadro N° 5.1.4.2:</t>
  </si>
  <si>
    <t>Cuadro N° 5.2.1.1:</t>
  </si>
  <si>
    <t>Cuadro N° 5.2.2.1:</t>
  </si>
  <si>
    <t>Cuadro N° 5.2.3.1:</t>
  </si>
  <si>
    <t>Cuadro N° 5.2.4.1:</t>
  </si>
  <si>
    <t>Cuadro N° 5.2.2.2:</t>
  </si>
  <si>
    <t>Cuadro N° 5.2.3.2:</t>
  </si>
  <si>
    <t>Cuadro N° 5.2.4.2:</t>
  </si>
  <si>
    <t>Cuadro N° 6.1.1.1:</t>
  </si>
  <si>
    <t>Cuadro N° 6.1.2.1:</t>
  </si>
  <si>
    <t>Cuadro N° 6.1.3.1:</t>
  </si>
  <si>
    <t>Cuadro N° 6.1.4.1:</t>
  </si>
  <si>
    <t>Cuadro N° 6.1.2.2:</t>
  </si>
  <si>
    <t>Cuadro N° 6.1.3.2:</t>
  </si>
  <si>
    <t>Cuadro N° 6.1.4.2:</t>
  </si>
  <si>
    <t>Cuadro N° 6.2.1.1:</t>
  </si>
  <si>
    <t>Cuadro N° 6.2.2.1:</t>
  </si>
  <si>
    <t>Cuadro N° 6.2.3.1:</t>
  </si>
  <si>
    <t>Cuadro N° 6.2.4.1:</t>
  </si>
  <si>
    <t>Cuadro N° 6.2.2.2:</t>
  </si>
  <si>
    <t>Cuadro N° 6.2.3.2:</t>
  </si>
  <si>
    <t>Cuadro N° 6.2.4.2:</t>
  </si>
  <si>
    <t>Cuadro N° 7.1.1.1:</t>
  </si>
  <si>
    <t>Cuadro N° 7.1.2.1:</t>
  </si>
  <si>
    <t>Cuadro N° 7.1.3.1:</t>
  </si>
  <si>
    <t>Cuadro N° 7.1.4.1:</t>
  </si>
  <si>
    <t>Cuadro N° 7.1.2.2:</t>
  </si>
  <si>
    <t>Cuadro N° 7.1.3.2:</t>
  </si>
  <si>
    <t>Cuadro N° 7.1.4.2:</t>
  </si>
  <si>
    <t>Cuadro N° 7.2.1.1:</t>
  </si>
  <si>
    <t>Cuadro N° 7.2.2.1:</t>
  </si>
  <si>
    <t>Cuadro N° 7.2.3.1:</t>
  </si>
  <si>
    <t>Cuadro N° 7.2.4.1:</t>
  </si>
  <si>
    <t>Cuadro N° 7.2.2.2:</t>
  </si>
  <si>
    <t>Cuadro N° 7.2.3.2:</t>
  </si>
  <si>
    <t>Cuadro N° 7.2.4.2:</t>
  </si>
  <si>
    <t>CUADROS N° 2: LICENCIAS MÉDICAS TRAMITADAS Y DÍAS OTORGADOS</t>
  </si>
  <si>
    <t>CUADROS N° 3: LICENCIAS MÉDICAS AUTORIZADAS Y DÍAS PAGADOS</t>
  </si>
  <si>
    <t>CUADROS N° 4: LICENCIAS MÉDICAS RECHAZADAS Y DÍAS RECHAZADOS</t>
  </si>
  <si>
    <t>CUADROS N° 5: LICENCIAS MÉDICAS TRAMITADAS Y DÍAS OTORGADOS POR PRINCIPALES GRUPOS DIAGNÓSTICOS (CIE-10)</t>
  </si>
  <si>
    <t>CUADROS N° 6: LICENCIAS MÉDICAS AUTORIZADAS Y DÍAS PAGADOS POR PRINCIPALES GRUPOS DIAGNÓSTICOS (CIE-10)</t>
  </si>
  <si>
    <t>CUADROS N° 7: LICENCIAS MÉDICAS RECHAZADAS Y DÍAS RECHAZADOS POR PRINCIPALES GRUPOS DIAGNÓSTICOS (CIE-10)</t>
  </si>
  <si>
    <t>CUADROS N° 8: GASTO EN SUBSIDIOS POR INCAPACIDAD LABORAL</t>
  </si>
  <si>
    <t>TIPO DE DIAGNÓSTICO</t>
  </si>
  <si>
    <t>REGIÓN</t>
  </si>
  <si>
    <t>ACTIVIDAD ECONÓMICA</t>
  </si>
  <si>
    <t>TIPO DE RESOLUCIÓN</t>
  </si>
  <si>
    <t xml:space="preserve">Cuadro N° 1.9.1: </t>
  </si>
  <si>
    <t xml:space="preserve">Cuadro N° 1.9.2: </t>
  </si>
  <si>
    <t>HOMBRE</t>
  </si>
  <si>
    <t>MUJER</t>
  </si>
  <si>
    <t xml:space="preserve">Cuadro N° 1.10.1: </t>
  </si>
  <si>
    <t xml:space="preserve">Cuadro N° 1.10.2: </t>
  </si>
  <si>
    <t>VALORES PROMEDIOS</t>
  </si>
  <si>
    <t>Remuneración</t>
  </si>
  <si>
    <t>Reumeración dependientes</t>
  </si>
  <si>
    <t>Remuneración independientes</t>
  </si>
  <si>
    <t>Edad</t>
  </si>
  <si>
    <t>Enf. del Sistema Digestivo</t>
  </si>
  <si>
    <t>Afecciones del embarazo, Parto y Puerperio</t>
  </si>
  <si>
    <t>Enfermedades del Sist Genito urinario</t>
  </si>
  <si>
    <t>Tumores y Cánceres</t>
  </si>
  <si>
    <t>Otros Diagnósticos</t>
  </si>
  <si>
    <t>Cuadro 8.4.1:</t>
  </si>
  <si>
    <t>PÚBLICO</t>
  </si>
  <si>
    <t>PRIVADO</t>
  </si>
  <si>
    <t>Cuadro 8.4.2:</t>
  </si>
  <si>
    <t>Cuadro N° 11.1.1.1:</t>
  </si>
  <si>
    <t>TIPO DE SECTOR</t>
  </si>
  <si>
    <t>Cuadro N° 11.1.2.1:</t>
  </si>
  <si>
    <t>Cuadro N° 11.1.2.2:</t>
  </si>
  <si>
    <t>Cuadro N° 11.1.3.1:</t>
  </si>
  <si>
    <t>Cuadro N° 11.1.3.2:</t>
  </si>
  <si>
    <t>Cuadro N° 11.1.4.1:</t>
  </si>
  <si>
    <t>Cuadro N° 11.1.4.2:</t>
  </si>
  <si>
    <t>Cuadro N° 11.2.1.1:</t>
  </si>
  <si>
    <t>Cuadro N° 11.2.2.1:</t>
  </si>
  <si>
    <t>Cuadro N° 11.2.2.2:</t>
  </si>
  <si>
    <t>Cuadro N° 11.2.3.1:</t>
  </si>
  <si>
    <t>Cuadro N° 11.2.3.2:</t>
  </si>
  <si>
    <t>Cuadro N° 11.2.4.1:</t>
  </si>
  <si>
    <t>Cuadro N° 11.2.4.2:</t>
  </si>
  <si>
    <t>Cuadro N° 12.1.1.1:</t>
  </si>
  <si>
    <t>Cuadro N° 12.1.2.1:</t>
  </si>
  <si>
    <t>Cuadro N° 12.1.2.2:</t>
  </si>
  <si>
    <t>Cuadro N° 12.1.3.1:</t>
  </si>
  <si>
    <t>Cuadro N° 12.1.3.2:</t>
  </si>
  <si>
    <t>Cuadro N° 12.1.4.1:</t>
  </si>
  <si>
    <t>Cuadro N° 12.1.4.2:</t>
  </si>
  <si>
    <t>Cuadro N° 12.2.1.1:</t>
  </si>
  <si>
    <t>Cuadro N° 12.2.2.1:</t>
  </si>
  <si>
    <t>Cuadro N° 12.2.2.2:</t>
  </si>
  <si>
    <t>Cuadro N° 12.2.3.1:</t>
  </si>
  <si>
    <t>Cuadro N° 12.2.3.2:</t>
  </si>
  <si>
    <t>Cuadro N° 12.2.4.1:</t>
  </si>
  <si>
    <t>Cuadro N° 12.2.4.2:</t>
  </si>
  <si>
    <t>Enf. cardiovasculares</t>
  </si>
  <si>
    <t>Enf. Cardiovasculares</t>
  </si>
  <si>
    <t>Cuadro N° 10.1.1.1:</t>
  </si>
  <si>
    <t>Cuadro N° 10.1.2.1:</t>
  </si>
  <si>
    <t>Cuadro N° 10.1.2.2:</t>
  </si>
  <si>
    <t>Cuadro N° 10.1.3.1:</t>
  </si>
  <si>
    <t>Cuadro N° 10.1.3.2:</t>
  </si>
  <si>
    <t>Cuadro N° 10.1.4.1:</t>
  </si>
  <si>
    <t>Cuadro N° 10.1.4.2:</t>
  </si>
  <si>
    <t>Cuadro N° 10.2.1.1:</t>
  </si>
  <si>
    <t>Cuadro N° 10.2.2.1:</t>
  </si>
  <si>
    <t>Cuadro N° 10.2.2.2:</t>
  </si>
  <si>
    <t>Cuadro N° 10.2.3.1:</t>
  </si>
  <si>
    <t>Cuadro N° 10.2.3.2:</t>
  </si>
  <si>
    <t>Cuadro N° 10.2.4.1:</t>
  </si>
  <si>
    <t>Cuadro N° 10.2.4.2:</t>
  </si>
  <si>
    <t>CUADROS N° 10: LICENCIAS MÉDICAS TRAMITADAS Y DÍAS OTORGADOS POR TIPO SECTOR</t>
  </si>
  <si>
    <t>CUADROS N° 11: LICENCIAS MÉDICAS AUTORIZADAS Y DÍAS PAGADOS POR TIPO SECTOR</t>
  </si>
  <si>
    <t>CUADROS N° 12: LICENCIAS MÉDICAS RECHAZADAS Y DÍAS RECHAZADOS POR TIPO SECTOR</t>
  </si>
  <si>
    <t>Sin información</t>
  </si>
  <si>
    <t>SIN INFORMACIÓN</t>
  </si>
  <si>
    <t>Traumatismos, envenenamientos y otros</t>
  </si>
  <si>
    <t>Enfermedades del Sist. Genito urinario</t>
  </si>
  <si>
    <t>Sin Información</t>
  </si>
  <si>
    <t>INDEPENDIENTE</t>
  </si>
  <si>
    <t>Autorizadas</t>
  </si>
  <si>
    <t>Ampliadas</t>
  </si>
  <si>
    <t>Reducidas</t>
  </si>
  <si>
    <t>Ñuble (XVI)</t>
  </si>
  <si>
    <t>TRAMO DE REMUNERACIONES (EN MILES DE $)</t>
  </si>
  <si>
    <t>Otro</t>
  </si>
  <si>
    <t>SIN INFORMACION</t>
  </si>
  <si>
    <t>INDETERMINADO</t>
  </si>
  <si>
    <t>Indeterminado</t>
  </si>
  <si>
    <t>GLOSARIO</t>
  </si>
  <si>
    <t>Abreviatura</t>
  </si>
  <si>
    <t>Glosa</t>
  </si>
  <si>
    <t>C1</t>
  </si>
  <si>
    <t>Cuadros N° 1</t>
  </si>
  <si>
    <t>C2</t>
  </si>
  <si>
    <t>Cuadros N° 2</t>
  </si>
  <si>
    <t>C3</t>
  </si>
  <si>
    <t>Cuadros N° 3</t>
  </si>
  <si>
    <t>C4</t>
  </si>
  <si>
    <t>Cuadros N° 4</t>
  </si>
  <si>
    <t>C5</t>
  </si>
  <si>
    <t>Cuadros N° 5</t>
  </si>
  <si>
    <t>C6</t>
  </si>
  <si>
    <t>Cuadros N° 6</t>
  </si>
  <si>
    <t>C7</t>
  </si>
  <si>
    <t>Cuadros N° 7</t>
  </si>
  <si>
    <t>C8</t>
  </si>
  <si>
    <t>Cuadros N° 8</t>
  </si>
  <si>
    <t>C9</t>
  </si>
  <si>
    <t>Cuadros N° 9</t>
  </si>
  <si>
    <t>C10</t>
  </si>
  <si>
    <t>Cuadros N° 10</t>
  </si>
  <si>
    <t>C11</t>
  </si>
  <si>
    <t>Cuadros N° 11</t>
  </si>
  <si>
    <t>C12</t>
  </si>
  <si>
    <t>Cuadros N° 12</t>
  </si>
  <si>
    <t>COT</t>
  </si>
  <si>
    <t>Cotizantes con Derecho a Licencia Médica</t>
  </si>
  <si>
    <t>DIAG</t>
  </si>
  <si>
    <t>Diagnósticos (CIE-10)</t>
  </si>
  <si>
    <t>GTO</t>
  </si>
  <si>
    <t>Gasto</t>
  </si>
  <si>
    <t>IND</t>
  </si>
  <si>
    <t>Indicadores</t>
  </si>
  <si>
    <t>LMA</t>
  </si>
  <si>
    <t>Licencia Médica Autorizada</t>
  </si>
  <si>
    <t>LMR</t>
  </si>
  <si>
    <t>Licencia Médica Rechazada</t>
  </si>
  <si>
    <t>LMT</t>
  </si>
  <si>
    <t>Licencia Médica Tramitada</t>
  </si>
  <si>
    <t>SIL</t>
  </si>
  <si>
    <t>Subsidio por Incapacidad Laboral</t>
  </si>
  <si>
    <t>&lt;350</t>
  </si>
  <si>
    <t>350-700</t>
  </si>
  <si>
    <t>700-1050</t>
  </si>
  <si>
    <t>1050-1400</t>
  </si>
  <si>
    <t>1400-1750</t>
  </si>
  <si>
    <t>1750-2100</t>
  </si>
  <si>
    <t>2100-2400</t>
  </si>
  <si>
    <t>(1) Se incluyen los códigos: U07.1 "Enfermedad respiratoria aguda debido al nuevo coronavirus"; U07.2 "Covid-19, virus no identificado (a la espera del resultado del examen PCR)."; Z29.0 "Aislamiento" y Z20.8 "Contacto con y exposición a otras enfermedades transmisibles".</t>
  </si>
  <si>
    <r>
      <t>COVID-19</t>
    </r>
    <r>
      <rPr>
        <vertAlign val="superscript"/>
        <sz val="10"/>
        <color rgb="FFFF0000"/>
        <rFont val="Calibri (Cuerpo)"/>
      </rPr>
      <t>2</t>
    </r>
  </si>
  <si>
    <t>(1) incluye LM reclamadas y acogidas total o parcialmente en las instancias de apelación.</t>
  </si>
  <si>
    <t>(2) Se incluyen los códigos: U07.1 "Enfermedad respiratoria aguda debido al nuevo coronavirus"; U07.2 "Covid-19, virus no identificado (a la espera del resultado del examen PCR)."; Z29.0 "Aislamiento" y Z20.8 "Contacto con y exposición a otras enfermedades transmisibles".</t>
  </si>
  <si>
    <t>(1) incluye los días pagados por las LM reclamadas y acogidas total o parcialmente en las instancias de apelación.</t>
  </si>
  <si>
    <t xml:space="preserve">(1) Se incluyen los códigos: U07.1 "Enfermedad respiratoria aguda debido al nuevo coronavirus"; U07.2 "Covid-19, virus no identificado (a la espera del resultado del examen PCR)."; Z29.0 "Aislamiento" y Z20.8 "Contacto con y exposición a otras enfermedades transmisibles".			</t>
  </si>
  <si>
    <t>(2) Incluye LM reclamadas y acogidas total o parcialmente en las instancias de apelación.</t>
  </si>
  <si>
    <r>
      <t>ISAPRE</t>
    </r>
    <r>
      <rPr>
        <b/>
        <vertAlign val="superscript"/>
        <sz val="10"/>
        <color theme="0"/>
        <rFont val="Calibri (Cuerpo)"/>
      </rPr>
      <t>1</t>
    </r>
  </si>
  <si>
    <r>
      <t>FONASA</t>
    </r>
    <r>
      <rPr>
        <b/>
        <vertAlign val="superscript"/>
        <sz val="10"/>
        <color theme="0"/>
        <rFont val="Calibri (Cuerpo)"/>
      </rPr>
      <t>1</t>
    </r>
  </si>
  <si>
    <r>
      <t>ISAPRE</t>
    </r>
    <r>
      <rPr>
        <b/>
        <vertAlign val="superscript"/>
        <sz val="10"/>
        <color theme="0"/>
        <rFont val="Calibri (Cuerpo)"/>
      </rPr>
      <t>2</t>
    </r>
  </si>
  <si>
    <t>(3) Se incluyen los códigos: U07.1 "Enfermedad respiratoria aguda debido al nuevo coronavirus"; U07.2 "Covid-19, virus no identificado (a la espera del resultado del examen PCR)."; Z29.0 "Aislamiento" y Z20.8 "Contacto con y exposición a otras enfermedades transmisibles".</t>
  </si>
  <si>
    <t>DEPENDIENTE PÚBLICO</t>
  </si>
  <si>
    <t>DEPENDIENTE PRIVADO</t>
  </si>
  <si>
    <r>
      <t>ISAPRE</t>
    </r>
    <r>
      <rPr>
        <b/>
        <vertAlign val="superscript"/>
        <sz val="10"/>
        <color theme="0"/>
        <rFont val="Calibri (Cuerpo)"/>
      </rPr>
      <t>(1)</t>
    </r>
  </si>
  <si>
    <t xml:space="preserve">FONASA </t>
  </si>
  <si>
    <t>Tipo de formulario</t>
  </si>
  <si>
    <t>Papel</t>
  </si>
  <si>
    <t>Estadísticas relativas a las licencias médicas tipo 1, 2 y 7</t>
  </si>
  <si>
    <t>1: Enfermedad o Accidente Común</t>
  </si>
  <si>
    <t>2: Prórroga Medicina Preventiva</t>
  </si>
  <si>
    <t>3: Licencia Maternal Pre y Post Natal</t>
  </si>
  <si>
    <t>4: Enfermedad Grave Hijo Menor de 1 año</t>
  </si>
  <si>
    <t>7: Patología del Embarazo</t>
  </si>
  <si>
    <t>Cuadro N° 2.1:</t>
  </si>
  <si>
    <t>Cuadro N° 2.2:</t>
  </si>
  <si>
    <t>Cuadro N° 2.3.1:</t>
  </si>
  <si>
    <t>Cuadro N° 2.4.2:</t>
  </si>
  <si>
    <t>Cuadro N° 2.3.2:</t>
  </si>
  <si>
    <t>Cuadro N° 2.5.1:</t>
  </si>
  <si>
    <t>Cuadro N° 2.5.2:</t>
  </si>
  <si>
    <t>Cuadro N° 2.6.1:</t>
  </si>
  <si>
    <t>Cuadro N° 2.6.2:</t>
  </si>
  <si>
    <t>Cuadro N° 2.7.1:</t>
  </si>
  <si>
    <t>Cuadro N° 2.7.2:</t>
  </si>
  <si>
    <t>Cuadro N° 2.8.1:</t>
  </si>
  <si>
    <t>Cuadro N° 2.8.2:</t>
  </si>
  <si>
    <t>Cuadro N° 2.9.1:</t>
  </si>
  <si>
    <t>Cuadro N° 2.9.2:</t>
  </si>
  <si>
    <t>Cuadro N° 2.10.1:</t>
  </si>
  <si>
    <t>Cuadro N° 2.10.2:</t>
  </si>
  <si>
    <t>Cuadro N° 2.4.1:</t>
  </si>
  <si>
    <t>Cuadro N° 3.3.2:</t>
  </si>
  <si>
    <t>Cuadro N° 3.3.1:</t>
  </si>
  <si>
    <t>Cuadro N° 3.4.1:</t>
  </si>
  <si>
    <t>Cuadro N° 3.4.2:</t>
  </si>
  <si>
    <t>Cuadro N° 3.5.1:</t>
  </si>
  <si>
    <t>Cuadro N° 3.5.2:</t>
  </si>
  <si>
    <t>Cuadro N° 3.6.1:</t>
  </si>
  <si>
    <t>Cuadro N° 3.6.2:</t>
  </si>
  <si>
    <t>Cuadro N° 3.7.1:</t>
  </si>
  <si>
    <t>Cuadro N° 3.7.2:</t>
  </si>
  <si>
    <t>Cuadro N° 4.3.1:</t>
  </si>
  <si>
    <t>Cuadro N° 4.3.2:</t>
  </si>
  <si>
    <t>Cuadro N° 4.4.1:</t>
  </si>
  <si>
    <t>Cuadro N° 4.4.2:</t>
  </si>
  <si>
    <t>Cuadro N° 4.5.1:</t>
  </si>
  <si>
    <t>Cuadro N° 4.5.2:</t>
  </si>
  <si>
    <t>Cuadro N° 4.6.1:</t>
  </si>
  <si>
    <t>Cuadro N° 4.6.2:</t>
  </si>
  <si>
    <t>Cuadro N° 4.7.1:</t>
  </si>
  <si>
    <t>Cuadro N° 4.7.2:</t>
  </si>
  <si>
    <t>Electrónico</t>
  </si>
  <si>
    <t>2400-2700</t>
  </si>
  <si>
    <t>&gt;2700</t>
  </si>
  <si>
    <t>Cuadro N° 2.11.1:</t>
  </si>
  <si>
    <t>Cuadro N° 2.11.2:</t>
  </si>
  <si>
    <t>Cuadro N° 2.12.1:</t>
  </si>
  <si>
    <t>Cuadro N° 2.12.2:</t>
  </si>
  <si>
    <t>Cuadro N° 2.13.1:</t>
  </si>
  <si>
    <t>Cuadro N° 2.13.2:</t>
  </si>
  <si>
    <t>Cuadro N° 3.8.1:</t>
  </si>
  <si>
    <t>Cuadro N° 3.8.2:</t>
  </si>
  <si>
    <t>Cuadro N° 3.9.2:</t>
  </si>
  <si>
    <t>Cuadro N° 3.9.1:</t>
  </si>
  <si>
    <t>Cuadro N° 3.10.1:</t>
  </si>
  <si>
    <t>Cuadro N° 3.10.2:</t>
  </si>
  <si>
    <t>Cuadro N° 4.8.1:</t>
  </si>
  <si>
    <t>Cuadro N° 4.8.2:</t>
  </si>
  <si>
    <t>Cuadro N° 4.9.2:</t>
  </si>
  <si>
    <t>Cuadro N° 4.9.1:</t>
  </si>
  <si>
    <t>Cuadro N° 4.10.1:</t>
  </si>
  <si>
    <t>Cuadro N° 4.10.2:</t>
  </si>
  <si>
    <r>
      <t>COVID-19</t>
    </r>
    <r>
      <rPr>
        <vertAlign val="superscript"/>
        <sz val="10"/>
        <color theme="1"/>
        <rFont val="Calibri (Cuerpo)"/>
      </rPr>
      <t>1</t>
    </r>
  </si>
  <si>
    <r>
      <t>COVID-19</t>
    </r>
    <r>
      <rPr>
        <vertAlign val="superscript"/>
        <sz val="10"/>
        <rFont val="Calibri (Cuerpo)"/>
      </rPr>
      <t>1</t>
    </r>
  </si>
  <si>
    <r>
      <t>COVID-19</t>
    </r>
    <r>
      <rPr>
        <b/>
        <vertAlign val="superscript"/>
        <sz val="10"/>
        <color theme="0"/>
        <rFont val="Calibri (Cuerpo)"/>
      </rPr>
      <t>1</t>
    </r>
  </si>
  <si>
    <r>
      <t>COVID-19</t>
    </r>
    <r>
      <rPr>
        <b/>
        <vertAlign val="superscript"/>
        <sz val="10"/>
        <color theme="0"/>
        <rFont val="Calibri (Cuerpo)"/>
      </rPr>
      <t>2</t>
    </r>
  </si>
  <si>
    <r>
      <t>COVID-19</t>
    </r>
    <r>
      <rPr>
        <vertAlign val="superscript"/>
        <sz val="10"/>
        <color theme="1"/>
        <rFont val="Calibri (Cuerpo)"/>
      </rPr>
      <t>2</t>
    </r>
  </si>
  <si>
    <r>
      <t>COVID-19</t>
    </r>
    <r>
      <rPr>
        <vertAlign val="superscript"/>
        <sz val="10"/>
        <rFont val="Calibri (Cuerpo)"/>
      </rPr>
      <t>3</t>
    </r>
  </si>
  <si>
    <r>
      <t>COVID-19</t>
    </r>
    <r>
      <rPr>
        <vertAlign val="superscript"/>
        <sz val="10"/>
        <rFont val="Calibri (Cuerpo)"/>
      </rPr>
      <t>2</t>
    </r>
  </si>
  <si>
    <t>Cuadro N° 8.5:</t>
  </si>
  <si>
    <t>C13</t>
  </si>
  <si>
    <t>Cuadros N° 13</t>
  </si>
  <si>
    <t>TRAB</t>
  </si>
  <si>
    <t>Número de trabajadores</t>
  </si>
  <si>
    <t xml:space="preserve">CUADROS N°13: NÚMERO DE TRABAJADORES CON LICENCIAS MÉDICAS TRAMITADAS </t>
  </si>
  <si>
    <t>Cuadro N° 13.1:</t>
  </si>
  <si>
    <t>Cuadro N° 13.2:</t>
  </si>
  <si>
    <t>Cuadro N° 13.3:</t>
  </si>
  <si>
    <t>Cuadro N° 13.5:</t>
  </si>
  <si>
    <t>Cuadro N° 13.6:</t>
  </si>
  <si>
    <t>Cuadro N° 13.7.1:</t>
  </si>
  <si>
    <t>Cuadro N° 13.7.2:</t>
  </si>
  <si>
    <t>Cuadro N° 13.7.3:</t>
  </si>
  <si>
    <t>Cuadro N° 13.8.1:</t>
  </si>
  <si>
    <t>Cuadro N° 13.8.2:</t>
  </si>
  <si>
    <t>Cuadro N° 13.8.3:</t>
  </si>
  <si>
    <t>Número de cotizantes, según seguro de salud años 2019-2023</t>
  </si>
  <si>
    <t>Número de cotizantes, según seguro de salud y sexo año 2023</t>
  </si>
  <si>
    <t>Número de cotizantes, según seguro de salud y tramo etario año 2023</t>
  </si>
  <si>
    <t>Número de cotizantes, según seguro de salud y tipo de cotizante año 2023</t>
  </si>
  <si>
    <t>Número de cotizantes, según seguro de salud y región año 2023</t>
  </si>
  <si>
    <t>Número de cotizantes, según seguro de salud y tramo de remuneraciones año 2023</t>
  </si>
  <si>
    <t>Número de cotizantes, según seguro de salud y actividad económica año 2023</t>
  </si>
  <si>
    <t>Renta imponible promedio anual para el universo de cotizantes, según seguro de salud (miles $ de cada año) años 2019-2023</t>
  </si>
  <si>
    <t>Número de cotizantes FONASA, según sexo y tramo de remuneraciones año 2023</t>
  </si>
  <si>
    <t>Número de cotizantes ISAPREs, según sexo y tramo de remuneraciones año 2023</t>
  </si>
  <si>
    <t>Estadísticas promedio de cotizantes FONASA, según sexo año 2023</t>
  </si>
  <si>
    <t>Estadísticas promedio de cotizantes ISAPREs, según sexo año 2023</t>
  </si>
  <si>
    <t>Número de licencias médicas tramitadas, según seguro de salud y tipo de licencia año 2023</t>
  </si>
  <si>
    <t>Número de licencias médicas tramitadas, según seguro de salud y tipo de formulario año 2023</t>
  </si>
  <si>
    <t>Número de licencias médicas tramitadas, según seguro de salud años 2019-2023</t>
  </si>
  <si>
    <t>Número de días otorgados, según seguro de salud años 2019-2023</t>
  </si>
  <si>
    <t>Número de licencias médicas tramitadas, según seguro de salud y sexo año 2023</t>
  </si>
  <si>
    <t>Número de días otorgados, según seguro de salud y sexo año 2023</t>
  </si>
  <si>
    <t>Número de licencias médicas tramitadas, según seguro de salud y tramo etario año 2023</t>
  </si>
  <si>
    <t>Número de dias otorgados, según seguro de salud y tramo etario año 2023</t>
  </si>
  <si>
    <t>Número de licencias médicas tramitadas, según seguro de salud y  tipo de resolución año 2023</t>
  </si>
  <si>
    <t>Número de dias otorgados, según seguro de salud y  tipo de resolución año 2023</t>
  </si>
  <si>
    <t>Número de licencias médicas tramitadas, según seguro de salud y región año 2023</t>
  </si>
  <si>
    <t>Número de dias otorgados, según seguro de salud y región año 2023</t>
  </si>
  <si>
    <t>Número de licencias médicas tramitadas de MUJERES, según seguro de salud y región año 2023</t>
  </si>
  <si>
    <t>Número de dias otorgados a MUJERES, según seguro de salud y región año 2023</t>
  </si>
  <si>
    <t>Número de licencias médicas tramitadas de HOMBRES, según seguro de salud y región año 2023</t>
  </si>
  <si>
    <t>Número de dias otorgados a HOMBRES, según seguro de salud y región año 2023</t>
  </si>
  <si>
    <t>Número de licencias médicas tramitadas, según seguro de salud y actividad económica año 2023</t>
  </si>
  <si>
    <t>Número de dias otorgados, según seguro de salud y actividad económica año 2023</t>
  </si>
  <si>
    <t>Número de licencias médicas tramitadas de MUJERES, según seguro de salud y actividad económica año 2023</t>
  </si>
  <si>
    <t>Número de dias otorgados a MUJERES, según seguro de salud y actividad económica año 2023</t>
  </si>
  <si>
    <t>Número de licencias médicas tramitadas de HOMBRES, según seguro de salud y actividad económica año 2023</t>
  </si>
  <si>
    <t>Número de dias otorgados a HOMBRES, según seguro de salud y actividad económica año 2023</t>
  </si>
  <si>
    <t>Número de licencias médicas autorizadas, según seguro de salud años 2019-2023</t>
  </si>
  <si>
    <t>Número de días pagados, según seguro de salud años 2019-2023</t>
  </si>
  <si>
    <t>Número de licencias médicas autorizadas, según seguro de salud y sexo año 2023</t>
  </si>
  <si>
    <t>Número de días pagados, según seguro de salud y sexo año 2023</t>
  </si>
  <si>
    <t>Número de licencias médicas autorizadas, según seguro de salud y tramo etario año 2023</t>
  </si>
  <si>
    <t>Número de dias pagados, según seguro de salud y tramo etario año 2023</t>
  </si>
  <si>
    <t>Número de licencias médicas autorizadas, según seguro de salud y región año 2023</t>
  </si>
  <si>
    <t>Número de dias pagados, según seguro de salud y región año 2023</t>
  </si>
  <si>
    <t>Número de licencias médicas autorizadas a MUJERES, según seguro de salud y región año 2023</t>
  </si>
  <si>
    <t>Número de dias  pagados a MUJERES, según seguro de salud y región año 2023</t>
  </si>
  <si>
    <t>Número de licencias médicas autorizadas a HOMBRES, según seguro de salud y región año 2023</t>
  </si>
  <si>
    <t>Número de dias pagados a HOMBRES, según seguro de salud y región año 2023</t>
  </si>
  <si>
    <t>Número de licencias médicas autorizadas, según seguro de salud y actividad económica año 2023</t>
  </si>
  <si>
    <t>Número de dias pagados, según seguro de salud y actividad económica año 2023</t>
  </si>
  <si>
    <t>Número de licencias médicas autorizadas de MUJERES, según seguro de salud y actividad económica año 2023</t>
  </si>
  <si>
    <t>Número de dias pagados a MUJERES, según seguro de salud y actividad económica año 2023</t>
  </si>
  <si>
    <t>Número de licencias médicas autorizadas de HOMBRES, según seguro de salud y actividad económica año 2023</t>
  </si>
  <si>
    <t>Número de dias pagados a HOMBRES, según seguro de salud y actividad económica año 2023</t>
  </si>
  <si>
    <t>Número de licencias médicas rechazadas, según seguro de salud años 2019-2023</t>
  </si>
  <si>
    <t>Número de días rechazados, según seguro de salud años 2019-2023</t>
  </si>
  <si>
    <t>Número de días rechazados, según seguro de salud y sexo año 2023</t>
  </si>
  <si>
    <t>Número de licencias médicas rechazadas, según seguro de salud y sexo año 2023</t>
  </si>
  <si>
    <t>Número de licencias médicas rechazadas, según seguro de salud y tramo etario año 2023</t>
  </si>
  <si>
    <t>Número de dias rechazados, según seguro de salud y tramo etario año 2023</t>
  </si>
  <si>
    <t>Número de licencias médicas rechazadas, según seguro de salud y región año 2023</t>
  </si>
  <si>
    <t>Número de dias rechazados, según seguro de salud y región año 2023</t>
  </si>
  <si>
    <t>Número de licencias médicas rechazadas a MUJERES, según seguro de salud y región año 2023</t>
  </si>
  <si>
    <t>Número de dias  rechazados a MUJERES, según seguro de salud y región año 2023</t>
  </si>
  <si>
    <t>Número de licencias médicas rechazadas a HOMBRES, según seguro de salud y región año 2023</t>
  </si>
  <si>
    <t>Número de dias rechazados a HOMBRES, según seguro de salud y región año 2023</t>
  </si>
  <si>
    <t>Número de licencias médicas rechazadas, según seguro de salud y actividad económica año 2023</t>
  </si>
  <si>
    <t>Número de dias rechazados, según seguro de salud y actividad económica año 2023</t>
  </si>
  <si>
    <t>Número de licencias médicas rechazadas de MUJERES, según seguro de salud y actividad económica año 2023</t>
  </si>
  <si>
    <t>Número de dias rechazados a MUJERES, según seguro de salud y actividad económica año 2023</t>
  </si>
  <si>
    <t>Número de licencias médicas rechazadas de HOMBRES, según seguro de salud y actividad económica año 2023</t>
  </si>
  <si>
    <t>Número de dias rechazados a HOMBRES, según seguro de salud y actividad económica año 2023</t>
  </si>
  <si>
    <t>Número de licencias médicas tramitadas FONASA, según tipo de diagnóstico y seguro de salud año 2023</t>
  </si>
  <si>
    <t>Número de licencias médicas tramitadas FONASA, según tipo de diagnóstico y sexo año 2023</t>
  </si>
  <si>
    <t>Número de licencias médicas tramitadas ISAPREs, según tipo de diagnóstico y sexo año 2023</t>
  </si>
  <si>
    <t>Número de licencias médicas tramitadas FONASA, según tipo de diagnóstico y tramo etario año 2023</t>
  </si>
  <si>
    <t>Número de licencias médicas tramitadas ISAPREs, según tipo de diagnóstico y tramo etario año 2023</t>
  </si>
  <si>
    <t>Número de licencias médicas tramitadas FONASA, según tipo de diagnóstico y región año 2023</t>
  </si>
  <si>
    <t>Número de licencias médicas tramitadas ISAPREs, según tipo de diagnóstico y región año 2023</t>
  </si>
  <si>
    <t>Número de días otorgados, según seguro de salud y tipo de diagnóstico año 2023</t>
  </si>
  <si>
    <t>Número de días otorgados FONASA, según tipo de diagnóstico y sexo año 2023</t>
  </si>
  <si>
    <t>Número de días otorgados ISAPREs, según tipo de diagnóstico y sexo año 2023</t>
  </si>
  <si>
    <t>Número de días otorgados FONASA, según tipo de diagnóstico y tramo etario año 2023</t>
  </si>
  <si>
    <t>Número de días otorgados ISAPREs, según tipo de diagnóstico y tramo etario año 2023</t>
  </si>
  <si>
    <t>Número de días otorgados FONASA, según tipo de diagnóstico y región año 2023</t>
  </si>
  <si>
    <t>Número de días otorgados ISAPREs, según tipo de diagnóstico y región año 2023</t>
  </si>
  <si>
    <t>Número de licencias médicas autorizadas, según seguro de salud y tipo de diagnóstico año 2023</t>
  </si>
  <si>
    <t>Número de licencias médicas autorizadas FONASA, según tipo de diagnóstico y sexo año 2023</t>
  </si>
  <si>
    <r>
      <t>Número de licencias médicas autorizadas ISAPREs, según tipo de diagnóstico y sexo año 2023</t>
    </r>
    <r>
      <rPr>
        <b/>
        <vertAlign val="superscript"/>
        <sz val="10"/>
        <rFont val="Calibri (Cuerpo)"/>
      </rPr>
      <t>1</t>
    </r>
  </si>
  <si>
    <r>
      <t>Número de licencias médicas autorizadas ISAPREs, según tipo de diagnóstico y tramo etario año 2023</t>
    </r>
    <r>
      <rPr>
        <b/>
        <vertAlign val="superscript"/>
        <sz val="10"/>
        <rFont val="Calibri (Cuerpo)"/>
      </rPr>
      <t>1</t>
    </r>
  </si>
  <si>
    <r>
      <t>Número de licencias médicas autorizadas ISAPREs, según tipo de diagnóstico y región año 2023</t>
    </r>
    <r>
      <rPr>
        <b/>
        <vertAlign val="superscript"/>
        <sz val="10"/>
        <rFont val="Calibri (Cuerpo)"/>
      </rPr>
      <t>1</t>
    </r>
  </si>
  <si>
    <r>
      <t>Número de días pagados ISAPREs, según tipo de diagnóstico y sexo año 2023</t>
    </r>
    <r>
      <rPr>
        <b/>
        <vertAlign val="superscript"/>
        <sz val="10"/>
        <rFont val="Calibri (Cuerpo)"/>
      </rPr>
      <t>1</t>
    </r>
  </si>
  <si>
    <r>
      <t>Número de días pagados ISAPREs, según tipo de diagnóstico y tramo etario año 2023</t>
    </r>
    <r>
      <rPr>
        <b/>
        <vertAlign val="superscript"/>
        <sz val="10"/>
        <rFont val="Calibri (Cuerpo)"/>
      </rPr>
      <t>1</t>
    </r>
  </si>
  <si>
    <r>
      <t>Número de días pagados ISAPREs, según tipo de diagnóstico y región año 2023</t>
    </r>
    <r>
      <rPr>
        <b/>
        <vertAlign val="superscript"/>
        <sz val="10"/>
        <rFont val="Calibri (Cuerpo)"/>
      </rPr>
      <t>1</t>
    </r>
  </si>
  <si>
    <t>Número de días pagados FONASA, según tipo de diagnóstico y región año 2023</t>
  </si>
  <si>
    <t>Número de días pagados FONASA, según tipo de diagnóstico y tramo etario año 2023</t>
  </si>
  <si>
    <t>Número de días pagados FONASA, según tipo de diagnóstico y sexo año 2023</t>
  </si>
  <si>
    <t>Número de días pagados, según seguro de salud y tipo de diagnóstico año 2023</t>
  </si>
  <si>
    <t>Número de licencias médicas autorizadas FONASA, según tipo de diagnóstico y región año 2023</t>
  </si>
  <si>
    <t>Número de licencias médicas autorizadas FONASA, según tipo de diagnóstico y tramo etario año 2023</t>
  </si>
  <si>
    <t>Número de licencias médicas rechazadas, según seguro de salud y tipo de diagnóstico año 2023</t>
  </si>
  <si>
    <t>Número de licencias médicas rechazadas FONASA, según tipo de diagnóstico y sexo año 2023</t>
  </si>
  <si>
    <t>Número de licencias médicas rechazadas ISAPREs, según tipo de diagnóstico y sexo año 2023</t>
  </si>
  <si>
    <t>Número de licencias médicas rechazadas FONASA, según tipo de diagnóstico y tramo etario año 2023</t>
  </si>
  <si>
    <t>Número de licencias médicas rechazadas ISAPREs, según tipo de diagnóstico y tramo etario año 2023</t>
  </si>
  <si>
    <t>Número de licencias médicas rechazadas FONASA, según tipo de diagnóstico y región año 2023</t>
  </si>
  <si>
    <t>Número de licencias médicas rechazadas ISAPREs, según tipo de diagnóstico y región año 2023</t>
  </si>
  <si>
    <t>Número de días rechazados, según seguro de salud y tipo de diagnóstico año 2023</t>
  </si>
  <si>
    <t>Número de días rechazados FONASA, según tipo de diagnóstico y sexo año 2023</t>
  </si>
  <si>
    <t>Número de días rechazados ISAPREs, según tipo de diagnóstico y sexo año 2023</t>
  </si>
  <si>
    <t>Número de días rechazados FONASA, según tipo de diagnóstico y tramo etario año 2023</t>
  </si>
  <si>
    <t>Número de días rechazados ISAPREs, según tipo de diagnóstico y tramo etario año 2023</t>
  </si>
  <si>
    <t>Número de días rechazados FONASA, según tipo de diagnóstico y región año 2023</t>
  </si>
  <si>
    <t>Número de días rechazados ISAPREs, según tipo de diagnóstico y región año 2023</t>
  </si>
  <si>
    <t>Gasto en SIL nominal por licencias médicas, según seguro de salud (miles $ de cada año) años 2019-2023</t>
  </si>
  <si>
    <t>Gasto en SIL por licencias médicas, según seguro de salud y tipo de diagnóstico (miles $ de diciembre 2023) año 2023</t>
  </si>
  <si>
    <r>
      <t>Gasto en SIL por licencias médicas FONASA, según tipo de sector y tipo de diagnóstico (miles $ de diciembre 2023) año 2023</t>
    </r>
    <r>
      <rPr>
        <b/>
        <vertAlign val="superscript"/>
        <sz val="10"/>
        <rFont val="Calibri (Cuerpo)"/>
      </rPr>
      <t>1</t>
    </r>
  </si>
  <si>
    <r>
      <t>Gasto en SIL por licencias médicas ISAPRE, según tipo de sector y tipo de diagnóstico (miles $ de diciembre 2023) año 2023</t>
    </r>
    <r>
      <rPr>
        <b/>
        <vertAlign val="superscript"/>
        <sz val="10"/>
        <rFont val="Calibri (Cuerpo)"/>
      </rPr>
      <t>1</t>
    </r>
  </si>
  <si>
    <t>Gasto en SIL por licencias médicas, según seguro de salud y actividad económica (miles $ de diciembre 2023) año 2023</t>
  </si>
  <si>
    <t>Gasto en SIL por licencias médicas, según seguro de salud (miles $ de diciembre 2023) años 2019-2023</t>
  </si>
  <si>
    <t>Número de licencias médicas tramitadas ISAPREs, según tipo de sector y sexo año 2023</t>
  </si>
  <si>
    <t>Número de licencias médicas tramitadas ISAPREs, según tipo de sector y tramo etario año 2023</t>
  </si>
  <si>
    <t>Número de licencias médicas tramitadas ISAPREs, según tipo de sector y diagnóstico año 2023</t>
  </si>
  <si>
    <t>Número de días otorgados ISAPREs, según tipo de sector y sexo año 2023</t>
  </si>
  <si>
    <t>Número de días otorgados ISAPREs, según tipo de sector y tramo etario año 2023</t>
  </si>
  <si>
    <t>Número de días otorgados ISAPREs, según tipo de sector y diagnóstico año 2023</t>
  </si>
  <si>
    <r>
      <t>Número de licencias médicas autorizadas ISAPREs, según tipo de sector y sexo año 2023</t>
    </r>
    <r>
      <rPr>
        <b/>
        <vertAlign val="superscript"/>
        <sz val="10"/>
        <rFont val="Calibri (Cuerpo)"/>
      </rPr>
      <t>(1)</t>
    </r>
  </si>
  <si>
    <r>
      <t>Número de licencias médicas autorizadas ISAPREs, según tipo de sector y tramo etario año 2023</t>
    </r>
    <r>
      <rPr>
        <b/>
        <vertAlign val="superscript"/>
        <sz val="10"/>
        <rFont val="Calibri (Cuerpo)"/>
      </rPr>
      <t>(1)</t>
    </r>
  </si>
  <si>
    <r>
      <t>Número de licencias médicas autorizadas ISAPREs, según tipo de sector y diagnóstico año 2023</t>
    </r>
    <r>
      <rPr>
        <b/>
        <vertAlign val="superscript"/>
        <sz val="10"/>
        <rFont val="Calibri (Cuerpo)"/>
      </rPr>
      <t>(1)</t>
    </r>
  </si>
  <si>
    <r>
      <t>Número de días pagados ISAPREs, según tipo de sector y sexo año 2023</t>
    </r>
    <r>
      <rPr>
        <b/>
        <vertAlign val="superscript"/>
        <sz val="10"/>
        <rFont val="Calibri (Cuerpo)"/>
      </rPr>
      <t>(1)</t>
    </r>
  </si>
  <si>
    <r>
      <t>Número de días pagados ISAPREs, según tipo de sector y tramo etario año 2023</t>
    </r>
    <r>
      <rPr>
        <b/>
        <vertAlign val="superscript"/>
        <sz val="10"/>
        <rFont val="Calibri (Cuerpo)"/>
      </rPr>
      <t>(1)</t>
    </r>
  </si>
  <si>
    <r>
      <t>Número de días pagados ISAPREs, según tipo de sector y diagnóstico año 2023</t>
    </r>
    <r>
      <rPr>
        <b/>
        <vertAlign val="superscript"/>
        <sz val="10"/>
        <rFont val="Calibri (Cuerpo)"/>
      </rPr>
      <t>(1)</t>
    </r>
  </si>
  <si>
    <t>Número de licencias médicas rechazadas ISAPREs, según tipo de sector y sexo año 2023</t>
  </si>
  <si>
    <t>Número de licencias médicas rechazadas ISAPREs, según tipo de sector y tramo etario año 2023</t>
  </si>
  <si>
    <t>Número de licencias médicas rechazadas ISAPREs, según tipo de sector y diagnóstico año 2023</t>
  </si>
  <si>
    <t>Número de días rechazados ISAPREs, según tipo de sector y sexo año 2023</t>
  </si>
  <si>
    <t>Número de días rechazados ISAPREs, según tipo de sector y tramo etario año 2023</t>
  </si>
  <si>
    <t>Número de días rechazados ISAPREs, según tipo de sector y diagnóstico año 2023</t>
  </si>
  <si>
    <t>Número de trabajadores con LM tramitadas, según seguro de salud y sexo año 2023</t>
  </si>
  <si>
    <t>Número de trabajadores con LM tramitadas, según tipo de diagnóstico y seguro de salud año 2023</t>
  </si>
  <si>
    <t>Número de trabajadores con LM tramitadas, según seguro de salud y tramo etario año 2023</t>
  </si>
  <si>
    <t>Número de trabajadores con LM tramitadas, según seguro de salud y tipo de sector año 2023</t>
  </si>
  <si>
    <t>Número de trabajadores con LM tramitadas, según seguro de salud y región año 2023</t>
  </si>
  <si>
    <t>Número de trabajadores MUJERES con LM tramitadas, según seguro de salud y región año 2023</t>
  </si>
  <si>
    <t>Número de trabajadores HOMBRES con LM tramitadas, según seguro de salud y región año 2023</t>
  </si>
  <si>
    <t>Número de trabajadores con LM tramitadas, según seguro de salud y actividad económica año 2023</t>
  </si>
  <si>
    <t>Número de trabajadores MUJERES con LM tramitadas, según seguro de salud y actividad económica año 2023</t>
  </si>
  <si>
    <t>Número de trabajadores HOMBRES con LM tramitadasde, según seguro de salud y actividad económica año 2023</t>
  </si>
  <si>
    <t>Cuadro N° 13.4.2:</t>
  </si>
  <si>
    <r>
      <rPr>
        <b/>
        <sz val="10"/>
        <color theme="0"/>
        <rFont val="Calibri"/>
        <family val="2"/>
      </rPr>
      <t>COVID-19</t>
    </r>
    <r>
      <rPr>
        <b/>
        <vertAlign val="superscript"/>
        <sz val="10"/>
        <color theme="0"/>
        <rFont val="Calibri (Cuerpo)"/>
      </rPr>
      <t>1</t>
    </r>
  </si>
  <si>
    <t>Número de trabajadores con LM tramitadas FONASA, según tipo de diagnóstico y sexo año 2023</t>
  </si>
  <si>
    <t>Número de trabajadores con LM tramitadas ISAPRES, según tipo de diagnóstico y sexo año 2023</t>
  </si>
  <si>
    <t xml:space="preserve">Con el objetivo de conocer el número de licencias que utiliza cada trabajador por desagregaciones de interés, a saber, seguro de salud, sexo, diagnostico, región, entre otras, </t>
  </si>
  <si>
    <t xml:space="preserve">se pone a disposición el número de trabajadores únicos que hicieron uso de licencias médicas financiadas con cargo a los seguros de salud. </t>
  </si>
  <si>
    <r>
      <rPr>
        <b/>
        <sz val="11"/>
        <color theme="1"/>
        <rFont val="Calibri"/>
        <family val="2"/>
      </rPr>
      <t xml:space="preserve">El número de trabajadores no es sumable </t>
    </r>
    <r>
      <rPr>
        <sz val="11"/>
        <color theme="1"/>
        <rFont val="Calibri"/>
        <family val="2"/>
      </rPr>
      <t>debido a que un mismo trabajador puede haber utilizado licencias médicas por distintos diagnósticos, en distintas regiones, etc, en cuyo caso se contabiliza en cada una de las referidas desagregaciones.</t>
    </r>
  </si>
  <si>
    <t>Número de trabajadores con LM tramitadas, según seguro de salud años 2022-2023</t>
  </si>
  <si>
    <t>Cuadro N° 13.4.1:</t>
  </si>
  <si>
    <t>CUADROS N° 9: INDICADORES DE GASTO EN SUBSIDIOS POR INCAPACIDAD LABORAL</t>
  </si>
  <si>
    <t>Cuadro N° 9.1:</t>
  </si>
  <si>
    <t>Cuadro N° 9.2:</t>
  </si>
  <si>
    <t>Cuadro N° 9.3:</t>
  </si>
  <si>
    <t>Cuadro N° 9.4:</t>
  </si>
  <si>
    <t>Cuadro N° 9.5:</t>
  </si>
  <si>
    <t>Cuadro N° 9.6:</t>
  </si>
  <si>
    <t>Cuadro N° 9.7:</t>
  </si>
  <si>
    <t>AÑO</t>
  </si>
  <si>
    <t>Cuadro N° 9.8:</t>
  </si>
  <si>
    <t>Cuadro N° 9.9:</t>
  </si>
  <si>
    <t>Introducción</t>
  </si>
  <si>
    <t>(*)Para una mejor comprensión de la metodología y términos utilizados para elaborar esta información se sugiere revisar el siguiente glosario y documento metodológico</t>
  </si>
  <si>
    <t>ÍNDICE DE CUADROS</t>
  </si>
  <si>
    <t>CUADROS N° 5: LICENCIAS MÉDICAS TRAMITADAS Y DÍAS OTORGADOS POR PRINCIPALES GRUPOS DIAGNÓSTICO (CIE-10)</t>
  </si>
  <si>
    <t>CUADROS N° 6: LICENCIAS MÉDICAS AUTORIZADAS Y DÍAS PAGADOS POR PRINCIPALES GRUPOS DIAGNÓSTICO (CIE-10)</t>
  </si>
  <si>
    <t>CUADROS N° 7: LICENCIAS MÉDICAS RECHAZADAS Y DÍAS RECHAZADOS POR PRINCIPALES GRUPOS DIAGNÓSTICO (CIE-10)</t>
  </si>
  <si>
    <t>CUADROS N° 8: GASTO POR SUBSIDIO POR INCAPACIDAD LABORAL</t>
  </si>
  <si>
    <t>CUADROS N° 9: INDICADORES DE GASTO POR SUBSIDIO POR INCAPACIDAD LABORAL</t>
  </si>
  <si>
    <t>CUADROS N° 10: LICENCIAS MÉDICAS TRAMITADAS Y DÍAS OTORGADOS POR CALIDAD DEL TRABAJADOR</t>
  </si>
  <si>
    <t>CUADROS N° 11: LICENCIAS MÉDICAS AUTORIZADAS Y DÍAS PAGADOS POR CALIDAD DEL TRABAJADOR</t>
  </si>
  <si>
    <t>CUADROS N° 12: LICENCIAS MÉDICAS RECHAZADAS Y DÍAS RECHAZADOS POR CALIDAD DEL TRABAJADOR</t>
  </si>
  <si>
    <t xml:space="preserve">CUADROS N° 13: NÚMERO DE TRABAJADORES CON LICENCIAS MÉDICAS TRAMITADAS </t>
  </si>
  <si>
    <t>Gasto en SIL por cotizante, según seguro de salud (miles $ de diciembre 2023) años 2019-2023</t>
  </si>
  <si>
    <t>Número de días pagados por cotizante, según seguro de salud años 2019-2023</t>
  </si>
  <si>
    <t>Número de días pagados por licencia médica autorizada, según seguro de salud años 2019-2023</t>
  </si>
  <si>
    <t>Porcentaje de cotización necesario para financiar el SIL, según seguro de salud años 2019-2023</t>
  </si>
  <si>
    <t>Número de licencias autorizadas por trabajador, según seguro de salud años 2022-2023</t>
  </si>
  <si>
    <t>Gasto el SIL por trabajador en M$ del año 2023, según seguro de salud años 2022-2023</t>
  </si>
  <si>
    <t>Número de días autorizados por trabajador, según seguro de salud años 2022-2023</t>
  </si>
  <si>
    <t>Gasto en SIL por día pagado, según seguro de salud (miles $ de diciembre 2023) años 2019-2023</t>
  </si>
  <si>
    <t>Gasto en SIL por licencia médica autorizada, según seguro de salud (miles $ de diciembre 2023) años 2019-2023</t>
  </si>
  <si>
    <t>Esta publicación es un trabajo conjunto entre la Comisión de Medicina Preventiva e invalidez (COMPIN), el Fondo Nacional de Salud (FONASA), la Superintendencia de Salud y la Superintendencia de Seguridad Social (SUSESO).
 A continuación se presentan las principales estadísticas de licencias médicas y subsibio por incapacidad laboral (SIL) del año 2023, tales como: cotizantes a los seguros de salud, número de licencias médicas, principales patologías asociadas a las licencias médicas, gasto en SIL y número de licencias médicas por tipo de sector (privado y público)*. Las cifras se desagregan por sexo, tramo de edad, tipo de cotizante, región, tipo de sector, entre otras.</t>
  </si>
  <si>
    <t>Cuadro N° 1.1: Número de cotizantes, según seguro de salud años 2019-2023</t>
  </si>
  <si>
    <t>Cuadro N° 1.2: Número de cotizantes, según seguro de salud y sexo año 2023</t>
  </si>
  <si>
    <t>Cuadro N° 1.3: Número de cotizantes, según seguro de salud y tramo etario año 2023</t>
  </si>
  <si>
    <t>Cuadro N° 1.4: Número de cotizantes, según seguro de salud y tipo de cotizante año 2023</t>
  </si>
  <si>
    <t>Cuadro N° 1.5: Número de cotizantes, según seguro de salud y región año 2023</t>
  </si>
  <si>
    <t>Cuadro N° 1.6: Número de cotizantes, según seguro de salud y tramo de remuneraciones año 2023</t>
  </si>
  <si>
    <t>Cuadro N° 1.7: Número de cotizantes, según seguro de salud y actividad económica año 2023</t>
  </si>
  <si>
    <t>Cuadro N° 1.8: Total Renta Imponible anual de la cartera de cotizantes (afecta a cotización legal), según seguro de salud (miles $ de cada año) años 2019-2023</t>
  </si>
  <si>
    <t>Cuadro N° 1.9.1: Número de cotizantes FONASA, según sexo y tramo de remuneraciones año 2023</t>
  </si>
  <si>
    <t>Cuadro N° 1.9.2: Número de cotizantes ISAPREs, según sexo y tramo de remuneraciones año 2023</t>
  </si>
  <si>
    <t>Cuadro N° 1.10.1: Estadísticas promedio de cotizantes FONASA, según sexo año 2023</t>
  </si>
  <si>
    <t>Cuadro N° 1.10.2: Estadísticas promedio de cotizantes ISAPREs, según y sexo año 2023</t>
  </si>
  <si>
    <t>Cuadro N° 2.1: Número de licencias médicas tramitadas, según seguro de salud y tipo de licencia año 2023</t>
  </si>
  <si>
    <t>Cuadro N° 2.2: Número de licencias médicas tramitadas, según seguro de salud y tipo de formulario año 2023</t>
  </si>
  <si>
    <t>Cuadro N° 2.3.1: Número de licencias médicas tramitadas, según seguro de salud años 2019-2023</t>
  </si>
  <si>
    <t>Cuadro N° 2.4.1: Número de licencias médicas tramitadas, según seguro de salud y sexo año 2023</t>
  </si>
  <si>
    <t>Cuadro N° 2.5.1: Número de licencias médicas tramitadas, según seguro de salud y tramo etario año 2023</t>
  </si>
  <si>
    <t>Cuadro N° 2.6.1: Número de licencias médicas tramitadas, según seguro de salud y calidad del trabajador año 2023</t>
  </si>
  <si>
    <t>Cuadro N° 2.7.1: Número de licencias médicas tramitadas, según seguro de salud y región año 2023</t>
  </si>
  <si>
    <t>Cuadro N° 2.8.1: Número de licencias médicas tramitadas, según seguro de salud y tipo de resolución año 2023</t>
  </si>
  <si>
    <t>Cuadro N° 2.9.1: Número de licencias médicas tramitadas MUJERES, según seguro de salud y región año 2023</t>
  </si>
  <si>
    <t>Cuadro N° 2.10.1: Número de licencias médicas tramitadas HOMBRES, según seguro de salud y región año 2023</t>
  </si>
  <si>
    <t>Cuadro N° 2.11.1: Número de licencias médicas tramitadas, según seguro de salud y actividad económica año 2023</t>
  </si>
  <si>
    <t>Cuadro N° 2.12.1: Número de licencias médicas tramitadas de MUJERES, según seguro de salud y actividad económica año 2023</t>
  </si>
  <si>
    <t>Cuadro N° 2.13.1: Número de licencias médicas tramitadas de HOMBRES, según seguro de salud y actividad económica año 2023</t>
  </si>
  <si>
    <t>Cuadro N° 2.3.2: Número de días otorgados, según seguro de salud años 2019-2023</t>
  </si>
  <si>
    <t>Cuadro N° 2.4.2: Número de días otorgados, según seguro de salud y sexo año 2023</t>
  </si>
  <si>
    <t>Cuadro N° 2.5.2: Número de días otorgados, según seguro de salud y tramo etario año 2023</t>
  </si>
  <si>
    <t>Cuadro N° 2.6.2: Número de días otorgados, según seguro de salud y calidad del trabajador año 2023</t>
  </si>
  <si>
    <t>Cuadro N° 2.8.2: Número de días otorgados, según seguro de salud y región año 2023</t>
  </si>
  <si>
    <t>Cuadro N° 2.7.2 Número de días otorgados, según seguro de salud y tipo de resolución año 2023</t>
  </si>
  <si>
    <t>Cuadro N° 2.9.2: Número de días otorgados a MUJERES, según seguro de salud y región año 2023</t>
  </si>
  <si>
    <t>Cuadro N° 2.10.2: Número de días otorgados a HOMBRES, según seguro de salud y región año 2023</t>
  </si>
  <si>
    <t>Cuadro N° 2.11.2: Número de dias otorgados, según seguro de salud y actividad económica año 2023</t>
  </si>
  <si>
    <t>Cuadro N° 2.12.2: Número de dias otorgados a MUJERES, según seguro de salud y actividad económica año 2023</t>
  </si>
  <si>
    <t>Cuadro N° 2.13.2: Número de dias otorgados a HOMBRES, según seguro de salud y actividad económica año 2023</t>
  </si>
  <si>
    <t>Cuadro N° 3.1.1: Número de licencias médicas autorizadas, según seguro de salud años 2019-2023</t>
  </si>
  <si>
    <t>Cuadro N° 3.2.1: Número de licencias médicas autorizadas, según seguro de salud y sexo año 2023</t>
  </si>
  <si>
    <t>Cuadro N° 3.3.1: Número de licencias médicas autorizadas, según seguro de salud y tramo etario año 2023</t>
  </si>
  <si>
    <t>Cuadro N° 3.4.1: Número de licencias médicas autorizadas, según seguro de salud y calidad del trabajador año 2023</t>
  </si>
  <si>
    <t>Cuadro N° 3.5.1: Número de licencias médicas autorizadas, según seguro de salud y región año 2023</t>
  </si>
  <si>
    <t>Cuadro N° 3.6.1: Número de licencias médicas autorizadas a MUJERES, según seguro de salud y región año 2023</t>
  </si>
  <si>
    <t>Cuadro N° 3.7.1: Número de licencias médicas autorizadas a HOMBRES, según seguro de salud y región año 2023</t>
  </si>
  <si>
    <t>Cuadro N° 3.8.1: Número de licencias médicas autorizadas, según seguro de salud y actividad económica año 2023</t>
  </si>
  <si>
    <t>Cuadro N° 3.9.1: Número de licencias médicas autorizadas de MUJERES, según seguro de salud y actividad económica año 2023</t>
  </si>
  <si>
    <t>Cuadro N° 3.10.1: Número de licencias médicas autorizadas de HOMBRES, según seguro de salud y actividad económica año 2023</t>
  </si>
  <si>
    <t>Cuadro N° 3.1.2: Número de días pagados, según seguro de salud años 2019-2023</t>
  </si>
  <si>
    <t>Cuadro N° 3.2.2: Número de días pagados, según seguro de salud y sexo año 2023</t>
  </si>
  <si>
    <t>Cuadro N° 3.3.2: Número de días pagados, según seguro de salud y tramo etario año 2023</t>
  </si>
  <si>
    <t>Cuadro N° 3.4.2: Número de días pagados, según seguro de salud y calidad del trabajador año 2023</t>
  </si>
  <si>
    <t>Cuadro N° 3.5.2: Número de días pagados, según seguro de salud y región año 2023</t>
  </si>
  <si>
    <t>Cuadro N° 3.6.2: Número de días pagados a MUJERES, según seguro de salud y región año 2023</t>
  </si>
  <si>
    <t>Cuadro N° 3.7.2: Número de días pagados a HOMBRES, según seguro de salud y región año 2023</t>
  </si>
  <si>
    <t>Cuadro N° 3.8.2: Número de dias pagados, según seguro de salud y actividad económica año 2023</t>
  </si>
  <si>
    <t>Cuadro N° 3.9.2: Número de dias pagados a MUJERES, según seguro de salud y actividad económica año 2023</t>
  </si>
  <si>
    <t>Cuadro N° 3.10.2: Número de dias pagados a HOMBRES, según seguro de salud y actividad económica año 2023</t>
  </si>
  <si>
    <t>Cuadro N° 4.1.1: Número de licencias médicas rechazadas, según seguro de salud años 2019-2023</t>
  </si>
  <si>
    <t>Cuadro N° 4.2.1: Número de licencias médicas rechazadas, según seguro de salud y sexo año 2023</t>
  </si>
  <si>
    <t>Cuadro N° 4.3.1: Número de licencias médicas rechazadas, según seguro de salud y tramo etario año 2023</t>
  </si>
  <si>
    <t>Cuadro N° 4.4.1: Número de licencias médicas rechazadas, según seguro de salud y calidad del trabajador año 2023</t>
  </si>
  <si>
    <t>Cuadro N° 4.5.1: Número de licencias médicas rechazadas, según seguro de salud y región año 2023</t>
  </si>
  <si>
    <t>Cuadro N° 4.6.1: Número de licencias médicas rechazadas a MUJERES, según seguro de salud y región año 2023</t>
  </si>
  <si>
    <t>Cuadro N° 4.7.1: Número de licencias médicas rechazadas a HOMBRES, según seguro de salud y región año 2023</t>
  </si>
  <si>
    <t>Cuadro N° 4.8.1: Número de licencias médicas rechazadas, según seguro de salud y actividad económica año 2023</t>
  </si>
  <si>
    <t>Cuadro N° 4.9.1: Número de licencias médicas rechazadas de MUJERES, según seguro de salud y actividad económica año 2023</t>
  </si>
  <si>
    <t>Cuadro N° 4.10.1: Número de licencias médicas rechazadas de HOMBRES, según seguro de salud y actividad económica año 2023</t>
  </si>
  <si>
    <t>Cuadro N° 4.1.2: Número de días rechazados, según seguro de salud años 2019-2023</t>
  </si>
  <si>
    <t>Cuadro N° 4.2.2: Número de días rechazados, según seguro de salud y sexo año 2023</t>
  </si>
  <si>
    <t>Cuadro N° 4.3.2: Número de días rechazados, según seguro de salud y tramo etario año 2023</t>
  </si>
  <si>
    <t>Cuadro N° 4.4.2: Número de días rechazados, según seguro de salud y calidad del trabajador año 2023</t>
  </si>
  <si>
    <t>Cuadro N° 4.5.2: Número de días rechazados, según seguro de salud y región año 2023</t>
  </si>
  <si>
    <t>Cuadro N° 4.6.2: Número de días rechazados a MUJERES, según seguro de salud y región año 2023</t>
  </si>
  <si>
    <t>Cuadro N° 4.7.2: Número de días rechazados a HOMBRES, según seguro de salud y región año 2023</t>
  </si>
  <si>
    <t>Cuadro N° 4.8.2: Número de dias rechazados, según seguro de salud y actividad económica año 2023</t>
  </si>
  <si>
    <t>Cuadro N° 4.9.2: Número de dias rechazados a MUJERES, según seguro de salud y actividad económica año 2023</t>
  </si>
  <si>
    <t>Cuadro N° 4.10.2: Número de dias rechazados a HOMBRES, según seguro de salud y actividad económica año 2023</t>
  </si>
  <si>
    <t>Cuadro N° 5.1.1.1: Número de licencias médicas tramitadas, según seguro de salud y tipo de diagnóstico año 2023</t>
  </si>
  <si>
    <t>Cuadro N° 5.1.2.1: Número de licencias médicas tramitadas FONASA, según tipo de diagnóstico y sexo año 2023</t>
  </si>
  <si>
    <t>Cuadro N° 5.1.2.2: Número de licencias médicas tramitadas ISAPREs, según tipo de diagnóstico y sexo año 2023</t>
  </si>
  <si>
    <t>Cuadro N° 5.1.3.1: Número de licencias médicas tramitadas FONASA, según tipo de diagnóstico y tramo etario año 2023</t>
  </si>
  <si>
    <t>Cuadro N° 5.1.3.2: Número de licencias médicas tramitadas ISAPREs, según tipo de diagnóstico y tramo etario año 2023</t>
  </si>
  <si>
    <t>Cuadro N° 5.1.4.1: Número de licencias médicas tramitadas FONASA, según tipo de diagnóstico y región año 2023</t>
  </si>
  <si>
    <t>Cuadro N° 5.1.4.2: Número de licencias médicas tramitadas ISAPREs, según tipo de diagnóstico y región año 2023</t>
  </si>
  <si>
    <t>Cuadro N° 5.2.1.1: Número de días otorgados, según seguro de salud y tipo de diagnóstico año 2023</t>
  </si>
  <si>
    <t>Cuadro N° 5.2.2.1: Número de días otorgados FONASA, según tipo de diagnóstico y sexo año 2023</t>
  </si>
  <si>
    <t>Cuadro N° 5.2.2.2: Número de días otorgados ISAPREs, según tipo de diagnóstico y sexo año 2023</t>
  </si>
  <si>
    <t>Cuadro N° 5.2.3.1: Número de días otorgados FONASA, según tipo de diagnóstico y tramo etario año 2023</t>
  </si>
  <si>
    <t>Cuadro N° 5.2.3.2: Número de días otorgados ISAPREs, según tipo de diagnóstico y tramo etario año 2023</t>
  </si>
  <si>
    <t>Cuadro N° 5.2.4.1: Número de días otorgados FONASA, según tipo de diagnóstico y región año 2023</t>
  </si>
  <si>
    <t>Cuadro N° 5.2.4.2: Número de días otorgados ISAPREs, según tipo de diagnóstico y región año 2023</t>
  </si>
  <si>
    <t>Cuadro N° 6.1.1.1: Número de licencias médicas autorizadas, según seguro de salud y tipo de diagnóstico año 2023</t>
  </si>
  <si>
    <t>Cuadro N° 6.1.2.1: Número de licencias médicas autorizadas FONASA, según tipo de diagnóstico y sexo año 2023</t>
  </si>
  <si>
    <t>Cuadro N° 6.1.2.2: Número de licencias médicas autorizadas ISAPREs, según tipo de diagnóstico y sexo año 2023</t>
  </si>
  <si>
    <t>Cuadro N° 6.1.3.1: Número de licencias médicas autorizadas FONASA, según tipo de diagnóstico y tramo etario año 2023</t>
  </si>
  <si>
    <t>Cuadro N° 6.1.3.2: Número de licencias médicas autorizadas ISAPREs, según tipo de diagnóstico y tramo etario año 2023</t>
  </si>
  <si>
    <t>Cuadro N° 6.1.4.1: Número de licencias médicas autorizadas FONASA, según tipo de diagnóstico y región año 2023</t>
  </si>
  <si>
    <t>Cuadro N° 6.1.4.2: Número de licencias médicas autorizadas ISAPREs, según tipo de diagnóstico y región año 2023</t>
  </si>
  <si>
    <t>Cuadro N° 6.2.1.1: Número de días pagados, según seguro de salud y tipo de diagnóstico año 2023</t>
  </si>
  <si>
    <t>Cuadro N° 6.2.2.1: Número de días pagados FONASA, según tipo de diagnóstico y sexo año 2023</t>
  </si>
  <si>
    <t>Cuadro N° 6.2.2.2: Número de días pagados ISAPREs, según tipo de diagnóstico y sexo año 2023</t>
  </si>
  <si>
    <t>Cuadro N° 6.2.3.1: Número de días pagados FONASA, según tipo de diagnóstico y tramo etario año 2023</t>
  </si>
  <si>
    <t>Cuadro N° 6.2.3.2: Número de días pagados ISAPREs, según tipo de diagnóstico y tramo etario año 2023</t>
  </si>
  <si>
    <t>Cuadro N° 6.2.4.1: Número de días pagados FONASA, según tipo de diagnóstico y región año 2023</t>
  </si>
  <si>
    <t>Cuadro N° 6.2.4.2: Número de días pagados ISAPREs, según tipo de diagnóstico y región año 2023</t>
  </si>
  <si>
    <t>Cuadro N° 7.1.1.1: Número de licencias médicas rechazadas, según seguro de salud y tipo de diagnóstico año 2023</t>
  </si>
  <si>
    <t>Cuadro N° 7.1.2.1: Número de licencias médicas rechazadas FONASA, según tipo de diagnóstico y sexo año 2023</t>
  </si>
  <si>
    <t>Cuadro N° 7.1.2.2: Número de licencias médicas rechazadas ISAPREs, según tipo de diagnóstico y sexo año 2023</t>
  </si>
  <si>
    <t>Cuadro N° 7.1.3.1: Número de licencias médicas rechazadas FONASA, según tipo de diagnóstico y tramo etario año 2023</t>
  </si>
  <si>
    <t>Cuadro N° 7.1.3.2: Número de licencias médicas rechazadas ISAPREs, según tipo de diagnóstico y tramo etario año 2023</t>
  </si>
  <si>
    <t>Cuadro N° 7.1.4.1: Número de licencias médicas rechazadas FONASA, según tipo de diagnóstico y región año 2023</t>
  </si>
  <si>
    <t>Cuadro N° 7.1.4.2: Número de licencias médicas rechazadas ISAPREs, según tipo de diagnóstico y región año 2023</t>
  </si>
  <si>
    <t>Cuadro N° 7.2.1.1: Número de días rechazados, según seguro de salud y tipo de diagnóstico año 2023</t>
  </si>
  <si>
    <t>Cuadro N° 7.2.2.1: Número de días rechazados FONASA, según tipo de diagnóstico y sexo año 2023</t>
  </si>
  <si>
    <t>Cuadro N° 7.2.2.2: Número de días rechazados ISAPREs, según tipo de diagnóstico y sexo año 2023</t>
  </si>
  <si>
    <t>Cuadro N° 7.2.3.1: Número de días rechazados FONASA, según tipo de diagnóstico y tramo etario año 2023</t>
  </si>
  <si>
    <t>Cuadro N° 7.2.3.2: Número de días rechazados ISAPREs, según tipo de diagnóstico y tramo etario año 2023</t>
  </si>
  <si>
    <t>Cuadro N° 7.2.4.1: Número de días rechazados FONASA, según tipo de diagnóstico y región año 2023</t>
  </si>
  <si>
    <t>Cuadro N° 7.2.4.2: Número de días rechazados ISAPREs, según tipo de diagnóstico y región año 2023</t>
  </si>
  <si>
    <t>Cuadro N° 8.1: Gasto en SIL nominal por licencias médicas, según seguro de salud (miles $ de cada año) años 2019-2023</t>
  </si>
  <si>
    <t>Cuadro N° 8.2: Gasto en SIL por licencias médicas, según seguro de salud (miles $ de diciembre 2023) años 2019-2023</t>
  </si>
  <si>
    <t>Cuadro N° 8.3: Gasto en SIL por licencias médicas, según seguro de salud y tipo de diagnóstico (miles $ de diciembre 2023) año 2023</t>
  </si>
  <si>
    <t>Cuadro N° 8.4.1: Gasto en SIL por licencias médicas FONASA, según calidad del trabajador y tipo de diagnóstico (miles $ de diciembre 2023) año 2023</t>
  </si>
  <si>
    <t>Cuadro N° 8.4.2: Gasto en SIL por licencias médicas ISAPREs, según calidad del trabajador y tipo de diagnóstico (miles $ de diciembre 2023) año 2023</t>
  </si>
  <si>
    <t>Cuadro N° 8.5: Gasto en SIL por licencias médicas, según seguro de salud y actividad económica año 2022 (miles $ de diciembre 2023) año 2023</t>
  </si>
  <si>
    <t>Cuadro N° 9.1: Gasto en SIL por cotizante, según seguro de salud (miles $ de diciembre 2023) años 2019-2023</t>
  </si>
  <si>
    <t>Cuadro N° 9.2: Número de días pagados por cotizante, según seguro de salud años 2019-2023</t>
  </si>
  <si>
    <t>Cuadro N° 9.3: Gasto en SIL por día pagado, según seguro de salud (miles $ de diciembre 2023) años 2019-2023</t>
  </si>
  <si>
    <t>Cuadro N° 9.4: Gasto en SIL por licencia médica autorizada, según seguro de salud (miles $ de diciembre 2023) años 2019-2023</t>
  </si>
  <si>
    <t>Cuadro N° 9.5: Número de días pagados por licencia médica autorizada, según seguro de salud años 2019-2023</t>
  </si>
  <si>
    <t>Cuadro N° 9.6: Porcentaje de cotización necesario para financiar el SIL, según seguro de salud años 2019-2023</t>
  </si>
  <si>
    <t>Cuadro N° 9.7: Número de licencias autorizadas por trabajador, según seguro de salud años 2022-2023</t>
  </si>
  <si>
    <t>Cuadro N° 9.8: Gasto el SIL por trabajador en M$ del año 2023, según seguro de salud años 2022-2023</t>
  </si>
  <si>
    <t>Cuadro N° 9.9: Número de días autorizados por trabajador, según seguro de salud años 2022-2023</t>
  </si>
  <si>
    <t>Cuadro N° 10.1.1.1: Número de licencias médicas tramitadas, según seguro de salud y calidad del trabajador año 2023</t>
  </si>
  <si>
    <t>Cuadro N° 10.1.2.1: Número de licencias médicas tramitadas FONASA, según calidad del trabajador y sexo año 2023</t>
  </si>
  <si>
    <t>Cuadro N° 10.1.2.2: Número de licencias médicas tramitadas ISAPREs, según calidad del trabajador y sexo año 2023</t>
  </si>
  <si>
    <t>Cuadro N° 10.1.3.1: Número de licencias médicas tramitadas FONASA, según calidad del trabajador y tramo etario año 2023</t>
  </si>
  <si>
    <t>Cuadro N° 10.1.3.2: Número de licencias médicas tramitadas ISAPREs, según calidad del trabajador y tramo etario año 2023</t>
  </si>
  <si>
    <t>Cuadro N° 10.1.4.1: Número de licencias médicas tramitadas FONASA, según calidad del trabajador y diagnóstico año 2023</t>
  </si>
  <si>
    <t>Cuadro N° 10.1.4.2: Número de licencias médicas tramitadas ISAPREs, según calidad del trabajador y diagnóstico año 2023</t>
  </si>
  <si>
    <t>Cuadro N° 10.2.1.1: Número de días otorgados, según seguro de salud y calidad del trabajador año 2023</t>
  </si>
  <si>
    <t>Cuadro N° 10.2.2.1: Número de días otorgados FONASA, según calidad del trabajador y sexo año 2023</t>
  </si>
  <si>
    <t>Cuadro N° 10.2.2.2: Número de días otorgados ISAPREs, según calidad del trabajador y sexo año 2023</t>
  </si>
  <si>
    <t>Cuadro N° 10.2.3.2: Número de días otorgados ISAPREs, según calidad del trabajador y tramo etario año 2023</t>
  </si>
  <si>
    <t>3Cuadro N° 10.2.3.1: Número de días otorgados FONASA, según calidad del trabajador y tramo etario año 2023</t>
  </si>
  <si>
    <t>Cuadro N° 10.2.4.1: Número de días otorgados FONASA, según calidad del trabajador y diagnóstico año 2023</t>
  </si>
  <si>
    <t>Cuadro N° 10.2.4.2: Número de días otorgados ISAPREs, según calidad del trabajador y diagnóstico año 2023</t>
  </si>
  <si>
    <t>Cuadro N° 11.1.1.1: Número de licencias médicas autorizadas, según seguro de salud y calidad del trabajador año 2023</t>
  </si>
  <si>
    <t>Cuadro N° 11.1.2.1: Número de licencias médicas autorizadas FONASA, según calidad del trabajador y sexo año 2023</t>
  </si>
  <si>
    <t>Cuadro N° 11.1.2.2: Número de licencias médicas autorizadas ISAPREs, según calidad del trabajador y sexo año 2023</t>
  </si>
  <si>
    <t>Cuadro N° 11.1.3.1: Número de licencias médicas autorizadas FONASA, según calidad del trabajador y tramo etario año 2023</t>
  </si>
  <si>
    <t>Cuadro N° 11.1.3.2: Número de licencias médicas autorizadas ISAPREs, según calidad del trabajador y tramo etario año 2023</t>
  </si>
  <si>
    <t>Cuadro N° 11.1.4.1: Número de licencias médicas autorizadas FONASA, según calidad del trabajador y diagnóstico año 2023</t>
  </si>
  <si>
    <t>Cuadro N° 11.1.4.2: Número de licencias médicas autorizadas ISAPREs, según calidad del trabajador y diagnóstico año 2023</t>
  </si>
  <si>
    <t>Cuadro N° 11.2.1.1: Número de días pagados, según seguro de salud y calidad del trabajador año 2023</t>
  </si>
  <si>
    <t>Cuadro N° 11.2.2.1: Número de días pagados FONASA, según calidad del trabajador y sexo año 2023</t>
  </si>
  <si>
    <t>Cuadro N° 11.2.2.2: Número de días pagados ISAPREs, según calidad del trabajador y sexo año 2023</t>
  </si>
  <si>
    <t>Cuadro N° 11.2.3.1: Número de días pagados FONASA, según calidad del trabajador y tramo etario año 2023</t>
  </si>
  <si>
    <t>Cuadro N° 11.2.3.2: Número de días pagados ISAPREs, según calidad del trabajador y tramo etario año 2023</t>
  </si>
  <si>
    <t>Cuadro N° 11.2.4.1: Número de días pagados FONASA, según calidad del trabajador y diagnóstico año 2023</t>
  </si>
  <si>
    <t>Cuadro N° 11.2.4.2: Número de días pagados ISAPREs, según calidad del trabajador y diagnóstico año 2023</t>
  </si>
  <si>
    <t>Cuadro N° 12.1.1.1: Número de licencias médicas rechazadas, según seguro de salud y calidad del trabajador año 2023</t>
  </si>
  <si>
    <t>Cuadro N° 12.1.2.1: Número de licencias médicas rechazadas FONASA, según calidad del trabajador y sexo año 2023</t>
  </si>
  <si>
    <t>Cuadro N° 12.1.2.2: Número de licencias médicas rechazadas ISAPREs, según calidad del trabajador y sexo año 2023</t>
  </si>
  <si>
    <t>Cuadro N° 12.1.3.1: Número de licencias médicas rechazadas FONASA, según calidad del trabajador y tramo etario año 2023</t>
  </si>
  <si>
    <t>Cuadro N° 12.1.3.2: Número de licencias médicas rechazadas ISAPREs, según calidad del trabajador y tramo etario año 2023</t>
  </si>
  <si>
    <t>Cuadro N° 12.1.4.1: Número de licencias médicas rechazadas FONASA, según calidad del trabajador y diagnóstico año 2023</t>
  </si>
  <si>
    <t>Cuadro N° 12.1.4.2: Número de licencias médicas rechazadas ISAPREs, según calidad del trabajador y diagnóstico año 2023</t>
  </si>
  <si>
    <t>Cuadro N° 12.2.1.1: Número de días rechazados, según seguro de salud y calidad del trabajador año 2023</t>
  </si>
  <si>
    <t>Cuadro N° 12.2.2.1: Número de días rechazados FONASA, según calidad del trabajador y sexo año 2023</t>
  </si>
  <si>
    <t>Cuadro N° 12.2.2.2: Número de días rechazados ISAPREs, según calidad del trabajador y sexo año 2023</t>
  </si>
  <si>
    <t>Cuadro N° 12.2.3.1: Número de días rechazados FONASA, según calidad del trabajador y tramo etario año 2023</t>
  </si>
  <si>
    <t>Cuadro N° 12.2.3.2: Número de días rechazados ISAPREs, según calidad del trabajador y tramo etario año 2023</t>
  </si>
  <si>
    <t>Cuadro N° 12.2.4.1: Número de días rechazados FONASA, según calidad del trabajador y diagnóstico año 2023</t>
  </si>
  <si>
    <t>Cuadro N° 12.2.4.2: Número de días rechazados ISAPREs, según calidad del trabajador y diagnóstico año 2023</t>
  </si>
  <si>
    <t>Cuadro N° 13.1: Número de trabajadores con LM tramitadas, según seguro de salud años 2022-2023</t>
  </si>
  <si>
    <t>Cuadro N° 13.2: Número de trabajadores con LM tramitadas, según seguro de salud y sexo año 2023</t>
  </si>
  <si>
    <t>Cuadro N° 13.3: Número de trabajadores con LM tramitadas, según tipo de diagnóstico y seguro de salud año 2023</t>
  </si>
  <si>
    <t>Cuadro N° 13.4.1: Número de trabajadores con LM tramitadas FONASA, según tipo de diagnóstico y sexo año 2023</t>
  </si>
  <si>
    <t>Cuadro N° 13.4.2: Número de trabajadores con LM tramitadas ISAPRES, según tipo de diagnóstico y sexo año 2023</t>
  </si>
  <si>
    <t>Cuadro N° 13.5: Número de trabajadores con LM tramitadas, según seguro de salud y tramo etario año 2023</t>
  </si>
  <si>
    <t>Cuadro N° 13.6: Número de trabajadores con LM tramitadas, según seguro de salud y tipo de sector año 2023</t>
  </si>
  <si>
    <t>Cuadro N° 13.7.1: Número de trabajadores con LM tramitadas, según seguro de salud y región año 2023</t>
  </si>
  <si>
    <t>Cuadro N° 13.7.2: Número de trabajadores MUJERES con LM tramitadas, según seguro de salud y región año 2023</t>
  </si>
  <si>
    <t>Cuadro N° 13.7.3: Número de trabajadores HOMBRES con LM tramitadas, según seguro de salud y región año 2023</t>
  </si>
  <si>
    <t>Cuadro N° 13.8.1: Número de trabajadores con LM tramitadas, según seguro de salud y actividad económica año 2023</t>
  </si>
  <si>
    <t>Cuadro N° 13.8.2: Número de trabajadores MUJERES con LM tramitadas, según seguro de salud y actividad económica año 2023</t>
  </si>
  <si>
    <t>Cuadro N° 13.8.3:Número de trabajadores HOMBRES con LM tramitadasde, según seguro de salud y actividad económica año 2023</t>
  </si>
  <si>
    <t>"Metodología LM &amp; SIL año 2023".</t>
  </si>
  <si>
    <t>"Glosario LM &amp; SIL año 2023".</t>
  </si>
  <si>
    <t>(1) El gasto de FONASA en los años 2021, 2022 y 2023, no incluye el gasto de Instituciones Públicas, sólo el de las Municipalidades, Universidades y Centro de Formación Técnica Estatales.</t>
  </si>
  <si>
    <t>(1) El gasto de FONASA, no incluye el gasto de Instituciones Públicas, sólo el de las Municipalidades, Universidades y Centro de Formación Técnica Estatales.</t>
  </si>
  <si>
    <t>(1) La desagregación por tipo de trabajador se encuentra en revisión para los afiliados a FONASA.</t>
  </si>
  <si>
    <r>
      <t>Número de licencias médicas tramitadas, según seguro de salud y tipo de sector año 2023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</si>
  <si>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>Número de dias otorgados, según seguro de salud y tipo de sector año 2023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</si>
  <si>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(2) incluye LM reclamadas y acogidas total o parcialmente en las instancias de apelación.</t>
  </si>
  <si>
    <t>(2) incluye los días pagados por las LM reclamadas y acogidas total o parcialmente en las instancias de apelación.</t>
  </si>
  <si>
    <r>
      <t>ISAPRE</t>
    </r>
    <r>
      <rPr>
        <b/>
        <vertAlign val="superscript"/>
        <sz val="10"/>
        <color theme="0"/>
        <rFont val="Calibri (Cuerpo)"/>
      </rPr>
      <t>(2)</t>
    </r>
  </si>
  <si>
    <r>
      <t>Número de licencias médicas autorizadas, según seguro de salud y tipo de sector año 2023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</si>
  <si>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>Número de dias pagados, según seguro de salud y tipo de sector año 2023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</si>
  <si>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>Número de licencias médicas rechazadas, según seguro de salud y tipo de sector año 2023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</si>
  <si>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>Número de dias rechazados, según seguro de salud y tipo de sector año 2023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</si>
  <si>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r>
      <t>Número de licencias médicas tramitadas, según seguro de salud y tipo de sector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</si>
  <si>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tramitadas FONASA, según tipo de sector y sexo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</si>
  <si>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tramitadas FONASA, según tipo de sector y tramo etario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</si>
  <si>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tramitadas FONASA, según tipo de sector y diagnóstico año 2023</t>
    </r>
    <r>
      <rPr>
        <b/>
        <vertAlign val="superscript"/>
        <sz val="10"/>
        <rFont val="Calibri"/>
        <family val="2"/>
        <scheme val="minor"/>
      </rPr>
      <t>(1)</t>
    </r>
  </si>
  <si>
    <r>
      <t>COVID-19</t>
    </r>
    <r>
      <rPr>
        <vertAlign val="superscript"/>
        <sz val="10"/>
        <rFont val="Calibri (Cuerpo)"/>
      </rPr>
      <t>(2)</t>
    </r>
  </si>
  <si>
    <r>
      <t>Número de días otorgados, según seguro de salud y tipo de sector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</si>
  <si>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otorgados FONASA, según tipo de sector y sexo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</si>
  <si>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otorgados FONASA, según tipo de sector y tramo etario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</si>
  <si>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otorgados FONASA, según tipo de sector y diagnóstico año 2023</t>
    </r>
    <r>
      <rPr>
        <b/>
        <vertAlign val="superscript"/>
        <sz val="10"/>
        <rFont val="Calibri"/>
        <family val="2"/>
        <scheme val="minor"/>
      </rPr>
      <t>(1)</t>
    </r>
  </si>
  <si>
    <r>
      <t>COVID-19</t>
    </r>
    <r>
      <rPr>
        <vertAlign val="superscript"/>
        <sz val="10"/>
        <rFont val="Calibri (Cuerpo)"/>
      </rPr>
      <t>(1)</t>
    </r>
  </si>
  <si>
    <r>
      <t>Número de licencias médicas autorizadas, según seguro de salud y tipo de sector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</si>
  <si>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autorizadas FONASA, según tipo de sector y sexo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</si>
  <si>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autorizadas FONASA, según tipo de sector y tramo etario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</si>
  <si>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autorizadas FONASA, según tipo de sector y diagnóstico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</si>
  <si>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pagados, según seguro de salud y tipo de sector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</si>
  <si>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pagados FONASA, según tipo de sector y sexo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</si>
  <si>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pagados FONASA, según tipo de sector y tramo etario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</si>
  <si>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pagados FONASA, según tipo de sector y diagnóstico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</si>
  <si>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rechazadas, según seguro de salud y tipo de sector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</si>
  <si>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rechazadas FONASA, según tipo de sector y sexo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</si>
  <si>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rechazadas FONASA, según tipo de sector y tramo etario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</si>
  <si>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rechazadas FONASA, según tipo de sector y diagnóstico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</si>
  <si>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rechazados, según seguro de salud y tipo de sector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</si>
  <si>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rechazados FONASA, según tipo de sector y sexo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</si>
  <si>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rechazados FONASA, según tipo de sector y tramo etario año 2023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</si>
  <si>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rechazados FONASA, según tipo de sector y diagnóstico año 2023</t>
    </r>
    <r>
      <rPr>
        <b/>
        <vertAlign val="superscript"/>
        <sz val="10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</si>
</sst>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#,##0.0"/>
    <numFmt numFmtId="168" formatCode="0.0%"/>
    <numFmt numFmtId="169" formatCode="_(* #,##0.00_);_(* \(#,##0.00\);_(* &quot;-&quot;??_);_(@_)"/>
    <numFmt numFmtId="170" formatCode="#,##0;[Red]#,##0"/>
    <numFmt numFmtId="171" formatCode="_-* #,##0.00\ _P_t_s_-;\-* #,##0.00\ _P_t_s_-;_-* &quot;-&quot;??\ _P_t_s_-;_-@_-"/>
    <numFmt numFmtId="172" formatCode="&quot;$&quot;#,##0.00_);\(&quot;$&quot;#,##0.00\)"/>
    <numFmt numFmtId="173" formatCode="&quot;$&quot;#,##0_);\(&quot;$&quot;#,##0\)"/>
    <numFmt numFmtId="174" formatCode="_-* #,##0_-;\-* #,##0_-;_-* &quot;-&quot;??_-;_-@_-"/>
    <numFmt numFmtId="175" formatCode="_ * #,##0.0_ ;_ * \-#,##0.0_ ;_ * &quot;-&quot;_ ;_ @_ "/>
    <numFmt numFmtId="176" formatCode="#,##0.000"/>
    <numFmt numFmtId="177" formatCode="0.0"/>
  </numFmts>
  <fonts count="7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sz val="9"/>
      <color theme="1"/>
      <name val="Verdana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Verdana"/>
      <family val="2"/>
    </font>
    <font>
      <sz val="10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vertAlign val="superscript"/>
      <sz val="10"/>
      <color rgb="FFFF0000"/>
      <name val="Calibri (Cuerpo)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vertAlign val="superscript"/>
      <sz val="10"/>
      <color theme="0"/>
      <name val="Calibri (Cuerpo)"/>
    </font>
    <font>
      <b/>
      <vertAlign val="superscript"/>
      <sz val="10"/>
      <name val="Calibri (Cuerpo)"/>
    </font>
    <font>
      <vertAlign val="superscript"/>
      <sz val="10"/>
      <color theme="1"/>
      <name val="Calibri (Cuerpo)"/>
    </font>
    <font>
      <sz val="10"/>
      <color theme="0"/>
      <name val="Calibri"/>
      <family val="2"/>
      <scheme val="minor"/>
    </font>
    <font>
      <vertAlign val="superscript"/>
      <sz val="10"/>
      <name val="Calibri (Cuerpo)"/>
    </font>
    <font>
      <sz val="15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1"/>
      <color rgb="FF7E3794"/>
      <name val="Inconsolata"/>
    </font>
    <font>
      <b/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20"/>
      <color rgb="FF538DD5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2"/>
      <color rgb="FF558ED5"/>
      <name val="Calibri"/>
      <family val="2"/>
    </font>
    <font>
      <b/>
      <sz val="11"/>
      <color rgb="FF558ED5"/>
      <name val="Calibri"/>
      <family val="2"/>
    </font>
    <font>
      <b/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12"/>
      <color rgb="FF538DD5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16365C"/>
        <bgColor rgb="FF16365C"/>
      </patternFill>
    </fill>
    <fill>
      <patternFill patternType="solid">
        <fgColor rgb="FFDAEEF3"/>
        <bgColor rgb="FFDAEEF3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1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9" fillId="0" borderId="0">
      <alignment vertical="top"/>
    </xf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7" applyNumberFormat="0" applyAlignment="0" applyProtection="0"/>
    <xf numFmtId="0" fontId="16" fillId="24" borderId="8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7" applyNumberFormat="0" applyAlignment="0" applyProtection="0"/>
    <xf numFmtId="0" fontId="23" fillId="0" borderId="12" applyNumberFormat="0" applyFill="0" applyAlignment="0" applyProtection="0"/>
    <xf numFmtId="0" fontId="24" fillId="25" borderId="0" applyNumberFormat="0" applyBorder="0" applyAlignment="0" applyProtection="0"/>
    <xf numFmtId="0" fontId="9" fillId="0" borderId="0"/>
    <xf numFmtId="0" fontId="12" fillId="26" borderId="13" applyNumberFormat="0" applyFont="0" applyAlignment="0" applyProtection="0"/>
    <xf numFmtId="0" fontId="12" fillId="26" borderId="13" applyNumberFormat="0" applyFont="0" applyAlignment="0" applyProtection="0"/>
    <xf numFmtId="0" fontId="25" fillId="23" borderId="14" applyNumberFormat="0" applyAlignment="0" applyProtection="0"/>
    <xf numFmtId="9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27" fillId="0" borderId="0" applyNumberFormat="0" applyFill="0" applyBorder="0" applyAlignment="0" applyProtection="0"/>
    <xf numFmtId="16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9" fillId="0" borderId="0"/>
    <xf numFmtId="0" fontId="28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170" fontId="8" fillId="27" borderId="16"/>
    <xf numFmtId="3" fontId="29" fillId="28" borderId="17">
      <alignment horizontal="center" wrapText="1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6" fillId="0" borderId="0"/>
    <xf numFmtId="0" fontId="10" fillId="0" borderId="0">
      <alignment vertical="top"/>
    </xf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0"/>
    <xf numFmtId="0" fontId="9" fillId="0" borderId="0">
      <alignment vertical="top"/>
    </xf>
    <xf numFmtId="165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74" fillId="0" borderId="0" applyNumberForma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2" fillId="4" borderId="0" xfId="0" applyFont="1" applyFill="1"/>
    <xf numFmtId="0" fontId="1" fillId="0" borderId="0" xfId="0" applyFont="1" applyFill="1"/>
    <xf numFmtId="0" fontId="2" fillId="0" borderId="0" xfId="0" applyFont="1" applyFill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2"/>
    </xf>
    <xf numFmtId="0" fontId="2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center"/>
    </xf>
    <xf numFmtId="3" fontId="31" fillId="0" borderId="5" xfId="0" applyNumberFormat="1" applyFont="1" applyBorder="1" applyAlignment="1">
      <alignment horizontal="center" vertical="center"/>
    </xf>
    <xf numFmtId="3" fontId="31" fillId="0" borderId="5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3" fontId="3" fillId="0" borderId="0" xfId="0" applyNumberFormat="1" applyFont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5" fillId="4" borderId="0" xfId="0" applyFont="1" applyFill="1"/>
    <xf numFmtId="0" fontId="3" fillId="4" borderId="0" xfId="0" applyFont="1" applyFill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3" fontId="3" fillId="0" borderId="0" xfId="0" applyNumberFormat="1" applyFont="1"/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9" fontId="3" fillId="0" borderId="0" xfId="1" applyFont="1" applyAlignment="1">
      <alignment vertical="center"/>
    </xf>
    <xf numFmtId="168" fontId="3" fillId="0" borderId="0" xfId="1" applyNumberFormat="1" applyFont="1" applyAlignment="1">
      <alignment vertical="center"/>
    </xf>
    <xf numFmtId="168" fontId="3" fillId="0" borderId="0" xfId="1" applyNumberFormat="1" applyFont="1"/>
    <xf numFmtId="9" fontId="3" fillId="0" borderId="0" xfId="1" applyNumberFormat="1" applyFont="1" applyAlignment="1">
      <alignment vertical="center"/>
    </xf>
    <xf numFmtId="9" fontId="3" fillId="0" borderId="0" xfId="0" applyNumberFormat="1" applyFont="1"/>
    <xf numFmtId="3" fontId="2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4" fontId="3" fillId="0" borderId="0" xfId="118" applyNumberFormat="1" applyFont="1" applyFill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/>
    <xf numFmtId="3" fontId="33" fillId="0" borderId="0" xfId="0" applyNumberFormat="1" applyFont="1"/>
    <xf numFmtId="3" fontId="32" fillId="0" borderId="0" xfId="0" applyNumberFormat="1" applyFont="1"/>
    <xf numFmtId="3" fontId="2" fillId="0" borderId="6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33" fillId="0" borderId="0" xfId="0" applyFont="1" applyFill="1"/>
    <xf numFmtId="3" fontId="33" fillId="0" borderId="0" xfId="0" applyNumberFormat="1" applyFont="1" applyFill="1"/>
    <xf numFmtId="3" fontId="33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vertical="center"/>
    </xf>
    <xf numFmtId="3" fontId="34" fillId="0" borderId="5" xfId="0" applyNumberFormat="1" applyFont="1" applyBorder="1" applyAlignment="1">
      <alignment horizontal="center"/>
    </xf>
    <xf numFmtId="3" fontId="35" fillId="0" borderId="0" xfId="0" applyNumberFormat="1" applyFont="1" applyFill="1" applyAlignment="1">
      <alignment vertical="center"/>
    </xf>
    <xf numFmtId="3" fontId="35" fillId="0" borderId="0" xfId="0" applyNumberFormat="1" applyFont="1" applyAlignment="1">
      <alignment vertical="center"/>
    </xf>
    <xf numFmtId="3" fontId="35" fillId="0" borderId="0" xfId="0" applyNumberFormat="1" applyFont="1"/>
    <xf numFmtId="3" fontId="35" fillId="0" borderId="18" xfId="0" applyNumberFormat="1" applyFont="1" applyBorder="1" applyAlignment="1">
      <alignment vertical="center" wrapText="1"/>
    </xf>
    <xf numFmtId="3" fontId="35" fillId="0" borderId="18" xfId="0" applyNumberFormat="1" applyFont="1" applyFill="1" applyBorder="1" applyAlignment="1">
      <alignment vertical="center" wrapText="1"/>
    </xf>
    <xf numFmtId="1" fontId="3" fillId="0" borderId="0" xfId="0" applyNumberFormat="1" applyFont="1"/>
    <xf numFmtId="3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" fontId="33" fillId="0" borderId="0" xfId="0" applyNumberFormat="1" applyFont="1"/>
    <xf numFmtId="168" fontId="33" fillId="0" borderId="0" xfId="1" applyNumberFormat="1" applyFont="1" applyAlignment="1">
      <alignment vertical="center"/>
    </xf>
    <xf numFmtId="168" fontId="33" fillId="0" borderId="0" xfId="1" applyNumberFormat="1" applyFont="1"/>
    <xf numFmtId="3" fontId="32" fillId="0" borderId="0" xfId="0" applyNumberFormat="1" applyFont="1" applyFill="1" applyBorder="1"/>
    <xf numFmtId="0" fontId="37" fillId="30" borderId="4" xfId="3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indent="2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 indent="2"/>
    </xf>
    <xf numFmtId="0" fontId="39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3" fontId="2" fillId="0" borderId="0" xfId="0" applyNumberFormat="1" applyFont="1" applyBorder="1" applyAlignment="1">
      <alignment horizontal="center" vertical="center"/>
    </xf>
    <xf numFmtId="0" fontId="39" fillId="0" borderId="18" xfId="0" applyFont="1" applyBorder="1" applyAlignment="1">
      <alignment vertical="top"/>
    </xf>
    <xf numFmtId="0" fontId="31" fillId="3" borderId="2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9" fontId="3" fillId="0" borderId="0" xfId="1" applyFont="1" applyFill="1" applyAlignment="1">
      <alignment vertical="center"/>
    </xf>
    <xf numFmtId="0" fontId="4" fillId="2" borderId="22" xfId="0" applyFon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44" fillId="0" borderId="4" xfId="0" applyNumberFormat="1" applyFont="1" applyBorder="1" applyAlignment="1">
      <alignment horizontal="center"/>
    </xf>
    <xf numFmtId="3" fontId="44" fillId="0" borderId="5" xfId="0" applyNumberFormat="1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/>
    </xf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9" fontId="3" fillId="0" borderId="0" xfId="1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3" fontId="33" fillId="0" borderId="0" xfId="0" applyNumberFormat="1" applyFon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35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3" fontId="33" fillId="0" borderId="6" xfId="0" applyNumberFormat="1" applyFont="1" applyBorder="1" applyAlignment="1">
      <alignment horizontal="center"/>
    </xf>
    <xf numFmtId="0" fontId="0" fillId="0" borderId="0" xfId="0" applyFill="1"/>
    <xf numFmtId="0" fontId="46" fillId="0" borderId="0" xfId="0" applyFont="1"/>
    <xf numFmtId="3" fontId="32" fillId="0" borderId="0" xfId="0" applyNumberFormat="1" applyFont="1" applyFill="1"/>
    <xf numFmtId="3" fontId="3" fillId="0" borderId="0" xfId="0" applyNumberFormat="1" applyFont="1" applyFill="1" applyAlignment="1">
      <alignment vertical="center"/>
    </xf>
    <xf numFmtId="0" fontId="47" fillId="0" borderId="0" xfId="0" applyFont="1"/>
    <xf numFmtId="0" fontId="48" fillId="0" borderId="0" xfId="0" applyFont="1" applyAlignment="1">
      <alignment vertical="center"/>
    </xf>
    <xf numFmtId="0" fontId="48" fillId="0" borderId="0" xfId="0" applyFont="1"/>
    <xf numFmtId="0" fontId="49" fillId="0" borderId="0" xfId="0" applyFont="1"/>
    <xf numFmtId="0" fontId="50" fillId="32" borderId="24" xfId="0" applyFont="1" applyFill="1" applyBorder="1" applyAlignment="1">
      <alignment horizontal="center" vertical="center" wrapText="1"/>
    </xf>
    <xf numFmtId="0" fontId="48" fillId="33" borderId="25" xfId="0" applyFont="1" applyFill="1" applyBorder="1" applyAlignment="1">
      <alignment horizontal="center" vertical="center"/>
    </xf>
    <xf numFmtId="3" fontId="48" fillId="0" borderId="25" xfId="0" applyNumberFormat="1" applyFont="1" applyBorder="1" applyAlignment="1">
      <alignment horizontal="center" vertical="center"/>
    </xf>
    <xf numFmtId="3" fontId="48" fillId="0" borderId="25" xfId="0" applyNumberFormat="1" applyFont="1" applyBorder="1" applyAlignment="1">
      <alignment horizontal="center"/>
    </xf>
    <xf numFmtId="0" fontId="48" fillId="33" borderId="26" xfId="0" applyFont="1" applyFill="1" applyBorder="1" applyAlignment="1">
      <alignment horizontal="center" vertical="center"/>
    </xf>
    <xf numFmtId="3" fontId="48" fillId="0" borderId="26" xfId="0" applyNumberFormat="1" applyFont="1" applyBorder="1" applyAlignment="1">
      <alignment horizontal="center" vertical="center"/>
    </xf>
    <xf numFmtId="3" fontId="48" fillId="0" borderId="26" xfId="0" applyNumberFormat="1" applyFont="1" applyBorder="1" applyAlignment="1">
      <alignment horizontal="center"/>
    </xf>
    <xf numFmtId="0" fontId="48" fillId="33" borderId="27" xfId="0" applyFont="1" applyFill="1" applyBorder="1" applyAlignment="1">
      <alignment horizontal="center" vertical="center"/>
    </xf>
    <xf numFmtId="3" fontId="48" fillId="0" borderId="27" xfId="0" applyNumberFormat="1" applyFont="1" applyBorder="1" applyAlignment="1">
      <alignment horizontal="center" vertical="center"/>
    </xf>
    <xf numFmtId="3" fontId="48" fillId="0" borderId="27" xfId="0" applyNumberFormat="1" applyFont="1" applyBorder="1" applyAlignment="1">
      <alignment horizontal="center"/>
    </xf>
    <xf numFmtId="3" fontId="49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9" fontId="32" fillId="0" borderId="0" xfId="1" applyFont="1"/>
    <xf numFmtId="3" fontId="3" fillId="4" borderId="6" xfId="0" applyNumberFormat="1" applyFont="1" applyFill="1" applyBorder="1" applyAlignment="1">
      <alignment horizontal="center" vertical="center"/>
    </xf>
    <xf numFmtId="0" fontId="53" fillId="0" borderId="0" xfId="0" applyFont="1"/>
    <xf numFmtId="0" fontId="54" fillId="0" borderId="0" xfId="0" applyFont="1" applyAlignment="1">
      <alignment vertical="center"/>
    </xf>
    <xf numFmtId="0" fontId="54" fillId="0" borderId="0" xfId="0" applyFont="1"/>
    <xf numFmtId="0" fontId="55" fillId="0" borderId="0" xfId="0" applyFont="1"/>
    <xf numFmtId="0" fontId="0" fillId="0" borderId="0" xfId="0" applyFont="1" applyAlignment="1"/>
    <xf numFmtId="0" fontId="56" fillId="0" borderId="0" xfId="0" applyFont="1"/>
    <xf numFmtId="0" fontId="57" fillId="32" borderId="24" xfId="0" applyFont="1" applyFill="1" applyBorder="1" applyAlignment="1">
      <alignment horizontal="center"/>
    </xf>
    <xf numFmtId="167" fontId="54" fillId="0" borderId="25" xfId="0" applyNumberFormat="1" applyFont="1" applyBorder="1" applyAlignment="1">
      <alignment horizontal="center" vertical="center"/>
    </xf>
    <xf numFmtId="167" fontId="54" fillId="0" borderId="26" xfId="0" applyNumberFormat="1" applyFont="1" applyBorder="1" applyAlignment="1">
      <alignment horizontal="center" vertical="center"/>
    </xf>
    <xf numFmtId="167" fontId="54" fillId="0" borderId="26" xfId="0" applyNumberFormat="1" applyFont="1" applyBorder="1" applyAlignment="1">
      <alignment horizontal="center"/>
    </xf>
    <xf numFmtId="175" fontId="54" fillId="0" borderId="0" xfId="0" applyNumberFormat="1" applyFont="1" applyAlignment="1">
      <alignment vertical="center"/>
    </xf>
    <xf numFmtId="168" fontId="54" fillId="0" borderId="0" xfId="0" applyNumberFormat="1" applyFont="1" applyAlignment="1">
      <alignment vertical="center"/>
    </xf>
    <xf numFmtId="0" fontId="54" fillId="33" borderId="27" xfId="0" applyFont="1" applyFill="1" applyBorder="1" applyAlignment="1">
      <alignment horizontal="center" vertical="center"/>
    </xf>
    <xf numFmtId="167" fontId="54" fillId="0" borderId="27" xfId="0" applyNumberFormat="1" applyFont="1" applyBorder="1" applyAlignment="1">
      <alignment horizontal="center" vertical="center"/>
    </xf>
    <xf numFmtId="167" fontId="54" fillId="0" borderId="27" xfId="0" applyNumberFormat="1" applyFont="1" applyBorder="1" applyAlignment="1">
      <alignment horizontal="center"/>
    </xf>
    <xf numFmtId="0" fontId="58" fillId="34" borderId="0" xfId="0" applyFont="1" applyFill="1" applyBorder="1"/>
    <xf numFmtId="168" fontId="54" fillId="0" borderId="0" xfId="0" applyNumberFormat="1" applyFont="1"/>
    <xf numFmtId="176" fontId="54" fillId="0" borderId="0" xfId="0" applyNumberFormat="1" applyFont="1" applyAlignment="1">
      <alignment vertical="center"/>
    </xf>
    <xf numFmtId="3" fontId="54" fillId="0" borderId="0" xfId="0" applyNumberFormat="1" applyFont="1" applyAlignment="1">
      <alignment vertical="center"/>
    </xf>
    <xf numFmtId="0" fontId="58" fillId="34" borderId="0" xfId="0" applyFont="1" applyFill="1" applyBorder="1" applyAlignment="1">
      <alignment horizontal="left"/>
    </xf>
    <xf numFmtId="167" fontId="54" fillId="0" borderId="0" xfId="0" applyNumberFormat="1" applyFont="1" applyAlignment="1">
      <alignment vertical="center"/>
    </xf>
    <xf numFmtId="168" fontId="54" fillId="0" borderId="26" xfId="0" applyNumberFormat="1" applyFont="1" applyBorder="1" applyAlignment="1">
      <alignment horizontal="center" vertical="center"/>
    </xf>
    <xf numFmtId="168" fontId="54" fillId="0" borderId="26" xfId="0" applyNumberFormat="1" applyFont="1" applyBorder="1" applyAlignment="1">
      <alignment horizontal="center"/>
    </xf>
    <xf numFmtId="168" fontId="54" fillId="0" borderId="27" xfId="0" applyNumberFormat="1" applyFont="1" applyBorder="1" applyAlignment="1">
      <alignment horizontal="center" vertical="center"/>
    </xf>
    <xf numFmtId="168" fontId="54" fillId="0" borderId="27" xfId="0" applyNumberFormat="1" applyFont="1" applyBorder="1" applyAlignment="1">
      <alignment horizontal="center"/>
    </xf>
    <xf numFmtId="10" fontId="54" fillId="0" borderId="0" xfId="0" applyNumberFormat="1" applyFont="1"/>
    <xf numFmtId="0" fontId="59" fillId="32" borderId="24" xfId="0" applyFont="1" applyFill="1" applyBorder="1" applyAlignment="1">
      <alignment horizontal="center"/>
    </xf>
    <xf numFmtId="0" fontId="60" fillId="0" borderId="0" xfId="0" applyFont="1"/>
    <xf numFmtId="0" fontId="60" fillId="0" borderId="0" xfId="0" applyFont="1" applyAlignment="1">
      <alignment horizontal="left"/>
    </xf>
    <xf numFmtId="0" fontId="60" fillId="0" borderId="0" xfId="0" applyFont="1" applyAlignment="1">
      <alignment vertical="top"/>
    </xf>
    <xf numFmtId="0" fontId="61" fillId="34" borderId="0" xfId="0" applyFont="1" applyFill="1" applyBorder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1" fillId="36" borderId="27" xfId="0" applyFont="1" applyFill="1" applyBorder="1" applyAlignment="1">
      <alignment horizontal="left" vertical="top"/>
    </xf>
    <xf numFmtId="0" fontId="60" fillId="0" borderId="26" xfId="0" applyFont="1" applyBorder="1" applyAlignment="1">
      <alignment horizontal="left"/>
    </xf>
    <xf numFmtId="0" fontId="65" fillId="0" borderId="26" xfId="0" applyFont="1" applyBorder="1" applyAlignment="1">
      <alignment horizontal="left"/>
    </xf>
    <xf numFmtId="0" fontId="72" fillId="0" borderId="0" xfId="0" applyFont="1"/>
    <xf numFmtId="0" fontId="60" fillId="0" borderId="27" xfId="0" applyFont="1" applyBorder="1" applyAlignment="1">
      <alignment horizontal="left"/>
    </xf>
    <xf numFmtId="0" fontId="66" fillId="0" borderId="26" xfId="0" applyFont="1" applyBorder="1" applyAlignment="1">
      <alignment horizontal="left"/>
    </xf>
    <xf numFmtId="0" fontId="73" fillId="0" borderId="26" xfId="0" applyFont="1" applyBorder="1" applyAlignment="1">
      <alignment horizontal="left"/>
    </xf>
    <xf numFmtId="0" fontId="73" fillId="0" borderId="27" xfId="0" applyFont="1" applyBorder="1" applyAlignment="1">
      <alignment horizontal="left"/>
    </xf>
    <xf numFmtId="0" fontId="60" fillId="0" borderId="27" xfId="0" applyFont="1" applyBorder="1"/>
    <xf numFmtId="0" fontId="0" fillId="0" borderId="0" xfId="0" applyFont="1" applyAlignment="1"/>
    <xf numFmtId="177" fontId="54" fillId="0" borderId="27" xfId="0" applyNumberFormat="1" applyFont="1" applyBorder="1" applyAlignment="1">
      <alignment horizontal="center" vertical="center"/>
    </xf>
    <xf numFmtId="167" fontId="54" fillId="0" borderId="26" xfId="119" applyNumberFormat="1" applyFont="1" applyBorder="1" applyAlignment="1">
      <alignment horizontal="center" vertical="center"/>
    </xf>
    <xf numFmtId="167" fontId="54" fillId="0" borderId="27" xfId="119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74" fillId="0" borderId="26" xfId="120" applyBorder="1" applyAlignment="1">
      <alignment horizontal="left"/>
    </xf>
    <xf numFmtId="0" fontId="74" fillId="0" borderId="27" xfId="120" applyBorder="1" applyAlignment="1">
      <alignment horizontal="left"/>
    </xf>
    <xf numFmtId="0" fontId="51" fillId="0" borderId="0" xfId="0" applyFont="1" applyFill="1"/>
    <xf numFmtId="0" fontId="60" fillId="0" borderId="0" xfId="0" applyFont="1" applyFill="1"/>
    <xf numFmtId="0" fontId="0" fillId="0" borderId="0" xfId="0" applyFont="1" applyFill="1" applyAlignment="1"/>
    <xf numFmtId="0" fontId="74" fillId="0" borderId="0" xfId="120" applyFill="1" applyAlignment="1"/>
    <xf numFmtId="0" fontId="62" fillId="0" borderId="28" xfId="0" applyFont="1" applyBorder="1" applyAlignment="1">
      <alignment horizontal="left" vertical="center" wrapText="1"/>
    </xf>
    <xf numFmtId="0" fontId="63" fillId="0" borderId="29" xfId="0" applyFont="1" applyBorder="1"/>
    <xf numFmtId="0" fontId="63" fillId="0" borderId="30" xfId="0" applyFont="1" applyBorder="1"/>
    <xf numFmtId="0" fontId="63" fillId="0" borderId="31" xfId="0" applyFont="1" applyBorder="1"/>
    <xf numFmtId="0" fontId="63" fillId="0" borderId="32" xfId="0" applyFont="1" applyBorder="1"/>
    <xf numFmtId="0" fontId="63" fillId="0" borderId="33" xfId="0" applyFont="1" applyBorder="1"/>
    <xf numFmtId="0" fontId="64" fillId="0" borderId="0" xfId="0" applyFont="1" applyAlignment="1">
      <alignment horizontal="left"/>
    </xf>
    <xf numFmtId="0" fontId="0" fillId="0" borderId="0" xfId="0" applyFont="1" applyAlignment="1"/>
    <xf numFmtId="0" fontId="70" fillId="35" borderId="25" xfId="0" applyFont="1" applyFill="1" applyBorder="1" applyAlignment="1">
      <alignment horizontal="center"/>
    </xf>
    <xf numFmtId="0" fontId="63" fillId="0" borderId="27" xfId="0" applyFont="1" applyBorder="1"/>
    <xf numFmtId="0" fontId="36" fillId="29" borderId="3" xfId="0" applyFont="1" applyFill="1" applyBorder="1" applyAlignment="1">
      <alignment horizontal="center" vertical="center"/>
    </xf>
    <xf numFmtId="0" fontId="36" fillId="29" borderId="19" xfId="0" applyFont="1" applyFill="1" applyBorder="1" applyAlignment="1">
      <alignment horizontal="center" vertical="center"/>
    </xf>
    <xf numFmtId="0" fontId="36" fillId="29" borderId="20" xfId="0" applyFont="1" applyFill="1" applyBorder="1" applyAlignment="1">
      <alignment horizontal="center" vertical="center"/>
    </xf>
    <xf numFmtId="0" fontId="36" fillId="29" borderId="21" xfId="0" applyFont="1" applyFill="1" applyBorder="1" applyAlignment="1">
      <alignment horizontal="center" vertical="center"/>
    </xf>
    <xf numFmtId="0" fontId="2" fillId="31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3" fontId="2" fillId="4" borderId="0" xfId="0" applyNumberFormat="1" applyFont="1" applyFill="1" applyBorder="1" applyAlignment="1">
      <alignment horizontal="center" vertical="center"/>
    </xf>
  </cellXfs>
  <cellStyles count="121"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60% - Accent1" xfId="24"/>
    <cellStyle name="60% - Accent2" xfId="25"/>
    <cellStyle name="60% - Accent3" xfId="26"/>
    <cellStyle name="60% - Accent4" xfId="27"/>
    <cellStyle name="60% - Accent5" xfId="28"/>
    <cellStyle name="60% - Accent6" xfId="29"/>
    <cellStyle name="Accent1" xfId="30"/>
    <cellStyle name="Accent2" xfId="31"/>
    <cellStyle name="Accent3" xfId="32"/>
    <cellStyle name="Accent4" xfId="33"/>
    <cellStyle name="Accent5" xfId="34"/>
    <cellStyle name="Accent6" xfId="35"/>
    <cellStyle name="Bad" xfId="36"/>
    <cellStyle name="Cabecera 1" xfId="59"/>
    <cellStyle name="Cabecera 2" xfId="60"/>
    <cellStyle name="Calculation" xfId="37"/>
    <cellStyle name="Check Cell" xfId="38"/>
    <cellStyle name="Estilo 1" xfId="61"/>
    <cellStyle name="Estilo 2" xfId="62"/>
    <cellStyle name="Explanatory Text" xfId="39"/>
    <cellStyle name="F2" xfId="63"/>
    <cellStyle name="F3" xfId="64"/>
    <cellStyle name="F4" xfId="65"/>
    <cellStyle name="F5" xfId="66"/>
    <cellStyle name="F6" xfId="67"/>
    <cellStyle name="F7" xfId="68"/>
    <cellStyle name="F8" xfId="69"/>
    <cellStyle name="Fecha" xfId="70"/>
    <cellStyle name="Fecha 2" xfId="71"/>
    <cellStyle name="Fijo" xfId="72"/>
    <cellStyle name="Fijo 2" xfId="73"/>
    <cellStyle name="Good" xfId="40"/>
    <cellStyle name="Heading 1" xfId="41"/>
    <cellStyle name="Heading 2" xfId="42"/>
    <cellStyle name="Heading 3" xfId="43"/>
    <cellStyle name="Heading 4" xfId="44"/>
    <cellStyle name="Hipervínculo" xfId="120" builtinId="8"/>
    <cellStyle name="Hipervínculo 2" xfId="74"/>
    <cellStyle name="Input" xfId="45"/>
    <cellStyle name="Linked Cell" xfId="46"/>
    <cellStyle name="Millares" xfId="118" builtinId="3"/>
    <cellStyle name="Millares [0]" xfId="119" builtinId="6"/>
    <cellStyle name="Millares [0] 2" xfId="2"/>
    <cellStyle name="Millares 2" xfId="7"/>
    <cellStyle name="Millares 2 2" xfId="57"/>
    <cellStyle name="Millares 3" xfId="56"/>
    <cellStyle name="Millares 4" xfId="75"/>
    <cellStyle name="Millares 4 2" xfId="76"/>
    <cellStyle name="Millares 5" xfId="4"/>
    <cellStyle name="Millares 6" xfId="77"/>
    <cellStyle name="Monetario" xfId="78"/>
    <cellStyle name="Monetario 2" xfId="79"/>
    <cellStyle name="Monetario0" xfId="80"/>
    <cellStyle name="Monetario0 2" xfId="81"/>
    <cellStyle name="Neutral 2" xfId="47"/>
    <cellStyle name="Normal" xfId="0" builtinId="0"/>
    <cellStyle name="Normal 10" xfId="58"/>
    <cellStyle name="Normal 11" xfId="82"/>
    <cellStyle name="Normal 12" xfId="83"/>
    <cellStyle name="Normal 13" xfId="84"/>
    <cellStyle name="Normal 14" xfId="85"/>
    <cellStyle name="Normal 15" xfId="86"/>
    <cellStyle name="Normal 16" xfId="87"/>
    <cellStyle name="Normal 17" xfId="88"/>
    <cellStyle name="Normal 18" xfId="89"/>
    <cellStyle name="Normal 19" xfId="90"/>
    <cellStyle name="Normal 2" xfId="5"/>
    <cellStyle name="Normal 2 2" xfId="10"/>
    <cellStyle name="Normal 2 3" xfId="91"/>
    <cellStyle name="Normal 2 4" xfId="117"/>
    <cellStyle name="Normal 2 5" xfId="116"/>
    <cellStyle name="Normal 20" xfId="92"/>
    <cellStyle name="Normal 20 2" xfId="93"/>
    <cellStyle name="Normal 20 3" xfId="94"/>
    <cellStyle name="Normal 21" xfId="95"/>
    <cellStyle name="Normal 21 2" xfId="96"/>
    <cellStyle name="Normal 21 3" xfId="97"/>
    <cellStyle name="Normal 22" xfId="3"/>
    <cellStyle name="Normal 22 2" xfId="98"/>
    <cellStyle name="Normal 23" xfId="99"/>
    <cellStyle name="Normal 24" xfId="100"/>
    <cellStyle name="Normal 3" xfId="6"/>
    <cellStyle name="Normal 3 2" xfId="48"/>
    <cellStyle name="Normal 3 3" xfId="101"/>
    <cellStyle name="Normal 3 4" xfId="102"/>
    <cellStyle name="Normal 4" xfId="9"/>
    <cellStyle name="Normal 4 2" xfId="103"/>
    <cellStyle name="Normal 4 3" xfId="104"/>
    <cellStyle name="Normal 4 4" xfId="105"/>
    <cellStyle name="Normal 5" xfId="106"/>
    <cellStyle name="Normal 6" xfId="107"/>
    <cellStyle name="Normal 6 2" xfId="108"/>
    <cellStyle name="Normal 7" xfId="109"/>
    <cellStyle name="Normal 8" xfId="110"/>
    <cellStyle name="Normal 9" xfId="111"/>
    <cellStyle name="Notas 2" xfId="49"/>
    <cellStyle name="Note" xfId="50"/>
    <cellStyle name="Output" xfId="51"/>
    <cellStyle name="Porcentaje" xfId="1" builtinId="5"/>
    <cellStyle name="Porcentaje 2" xfId="8"/>
    <cellStyle name="Porcentaje 3" xfId="112"/>
    <cellStyle name="Porcentaje 3 2" xfId="113"/>
    <cellStyle name="Porcentual 2" xfId="52"/>
    <cellStyle name="Porcentual 3" xfId="11"/>
    <cellStyle name="Punto0" xfId="114"/>
    <cellStyle name="Punto0 2" xfId="115"/>
    <cellStyle name="Title" xfId="53"/>
    <cellStyle name="Total 2" xfId="54"/>
    <cellStyle name="Warning Text" xfId="5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2171700</xdr:colOff>
      <xdr:row>1</xdr:row>
      <xdr:rowOff>9525</xdr:rowOff>
    </xdr:from>
    <xdr:ext cx="1714500" cy="45720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3725" y="200025"/>
          <a:ext cx="17145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1533525</xdr:colOff>
      <xdr:row>0</xdr:row>
      <xdr:rowOff>114300</xdr:rowOff>
    </xdr:from>
    <xdr:ext cx="1257300" cy="457200"/>
    <xdr:pic>
      <xdr:nvPicPr>
        <xdr:cNvPr id="3" name="image4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3075" y="114300"/>
          <a:ext cx="12573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0</xdr:row>
      <xdr:rowOff>0</xdr:rowOff>
    </xdr:from>
    <xdr:ext cx="1628775" cy="571500"/>
    <xdr:pic>
      <xdr:nvPicPr>
        <xdr:cNvPr id="4" name="image1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33475" y="0"/>
          <a:ext cx="1628775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3648075</xdr:colOff>
      <xdr:row>0</xdr:row>
      <xdr:rowOff>0</xdr:rowOff>
    </xdr:from>
    <xdr:ext cx="1047750" cy="866775"/>
    <xdr:pic>
      <xdr:nvPicPr>
        <xdr:cNvPr id="5" name="image2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67625" y="0"/>
          <a:ext cx="1047750" cy="866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suseso.cl/607/articles-741917_archivo_01.pdf" TargetMode="External"/><Relationship Id="rId1" Type="http://schemas.openxmlformats.org/officeDocument/2006/relationships/hyperlink" Target="https://www.suseso.cl/607/articles-741918_archivo_01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showGridLines="0" workbookViewId="0">
      <selection activeCell="C20" sqref="C20"/>
    </sheetView>
  </sheetViews>
  <sheetFormatPr baseColWidth="10" defaultColWidth="14.42578125" defaultRowHeight="15"/>
  <cols>
    <col min="1" max="1" width="14.42578125" style="161"/>
    <col min="2" max="2" width="45.85546875" style="161" customWidth="1"/>
    <col min="3" max="3" width="105.140625" style="161" customWidth="1"/>
    <col min="4" max="4" width="87" style="161" customWidth="1"/>
    <col min="5" max="16384" width="14.42578125" style="161"/>
  </cols>
  <sheetData>
    <row r="1" spans="1:5">
      <c r="A1" s="184"/>
      <c r="B1" s="184"/>
      <c r="C1" s="185"/>
      <c r="D1" s="184"/>
      <c r="E1" s="184"/>
    </row>
    <row r="2" spans="1:5">
      <c r="A2" s="184"/>
      <c r="B2" s="184"/>
      <c r="C2" s="184"/>
      <c r="D2" s="184"/>
      <c r="E2" s="184"/>
    </row>
    <row r="3" spans="1:5">
      <c r="A3" s="184"/>
      <c r="B3" s="184"/>
      <c r="C3" s="186"/>
      <c r="D3" s="184"/>
      <c r="E3" s="184"/>
    </row>
    <row r="4" spans="1:5">
      <c r="A4" s="184"/>
      <c r="B4" s="184"/>
      <c r="C4" s="184"/>
      <c r="D4" s="184"/>
      <c r="E4" s="184"/>
    </row>
    <row r="5" spans="1:5" ht="26.25">
      <c r="A5" s="184"/>
      <c r="B5" s="184"/>
      <c r="C5" s="187"/>
      <c r="D5" s="184"/>
      <c r="E5" s="184"/>
    </row>
    <row r="6" spans="1:5" ht="26.25">
      <c r="A6" s="184"/>
      <c r="B6" s="187" t="s">
        <v>532</v>
      </c>
      <c r="C6" s="184"/>
      <c r="E6" s="184"/>
    </row>
    <row r="7" spans="1:5">
      <c r="A7" s="184"/>
      <c r="B7" s="211" t="s">
        <v>553</v>
      </c>
      <c r="C7" s="212"/>
      <c r="E7" s="184"/>
    </row>
    <row r="8" spans="1:5">
      <c r="A8" s="184"/>
      <c r="B8" s="213"/>
      <c r="C8" s="214"/>
      <c r="E8" s="184"/>
    </row>
    <row r="9" spans="1:5">
      <c r="A9" s="184"/>
      <c r="B9" s="213"/>
      <c r="C9" s="214"/>
      <c r="E9" s="184"/>
    </row>
    <row r="10" spans="1:5">
      <c r="A10" s="184"/>
      <c r="B10" s="213"/>
      <c r="C10" s="214"/>
      <c r="E10" s="184"/>
    </row>
    <row r="11" spans="1:5">
      <c r="A11" s="184"/>
      <c r="B11" s="213"/>
      <c r="C11" s="214"/>
      <c r="E11" s="184"/>
    </row>
    <row r="12" spans="1:5" ht="1.5" customHeight="1">
      <c r="A12" s="184"/>
      <c r="B12" s="213"/>
      <c r="C12" s="214"/>
      <c r="E12" s="184"/>
    </row>
    <row r="13" spans="1:5" ht="62.25" customHeight="1">
      <c r="A13" s="184"/>
      <c r="B13" s="215"/>
      <c r="C13" s="216"/>
      <c r="E13" s="184"/>
    </row>
    <row r="14" spans="1:5">
      <c r="A14" s="184"/>
      <c r="B14" s="217" t="s">
        <v>533</v>
      </c>
      <c r="C14" s="218"/>
      <c r="E14" s="160"/>
    </row>
    <row r="15" spans="1:5">
      <c r="A15" s="184"/>
      <c r="B15" s="184"/>
      <c r="C15" s="184"/>
      <c r="D15" s="208"/>
      <c r="E15" s="160"/>
    </row>
    <row r="16" spans="1:5">
      <c r="A16" s="184"/>
      <c r="B16" s="210" t="s">
        <v>742</v>
      </c>
      <c r="C16" s="209"/>
      <c r="D16" s="209"/>
      <c r="E16" s="184"/>
    </row>
    <row r="17" spans="1:5">
      <c r="A17" s="184"/>
      <c r="B17" s="210" t="s">
        <v>743</v>
      </c>
      <c r="C17" s="209"/>
      <c r="D17" s="209"/>
      <c r="E17" s="184"/>
    </row>
    <row r="18" spans="1:5">
      <c r="A18" s="184"/>
      <c r="B18" s="208"/>
      <c r="C18" s="208"/>
      <c r="D18" s="207"/>
      <c r="E18" s="184"/>
    </row>
    <row r="19" spans="1:5">
      <c r="A19" s="184"/>
      <c r="B19" s="208"/>
      <c r="C19" s="208"/>
      <c r="D19" s="207"/>
      <c r="E19" s="184"/>
    </row>
    <row r="20" spans="1:5">
      <c r="A20" s="184"/>
      <c r="B20" s="208"/>
      <c r="C20" s="208"/>
      <c r="D20" s="209"/>
      <c r="E20" s="184"/>
    </row>
    <row r="21" spans="1:5" ht="15.75" customHeight="1">
      <c r="A21" s="184"/>
      <c r="B21" s="184"/>
      <c r="C21" s="184"/>
      <c r="D21" s="200"/>
      <c r="E21" s="184"/>
    </row>
    <row r="22" spans="1:5" ht="15.75" customHeight="1">
      <c r="A22" s="184"/>
      <c r="B22" s="184"/>
      <c r="C22" s="184"/>
      <c r="D22" s="200"/>
      <c r="E22" s="184"/>
    </row>
    <row r="23" spans="1:5" ht="15.75" customHeight="1">
      <c r="A23" s="184"/>
      <c r="B23" s="184"/>
      <c r="C23" s="184"/>
      <c r="D23" s="200"/>
      <c r="E23" s="184"/>
    </row>
    <row r="24" spans="1:5" ht="15.75" customHeight="1">
      <c r="A24" s="184"/>
      <c r="B24" s="184"/>
      <c r="C24" s="184"/>
      <c r="D24" s="200"/>
      <c r="E24" s="184"/>
    </row>
    <row r="25" spans="1:5" ht="15.75" customHeight="1">
      <c r="A25" s="184"/>
      <c r="B25" s="184"/>
      <c r="C25" s="184"/>
      <c r="D25" s="184"/>
      <c r="E25" s="184"/>
    </row>
    <row r="26" spans="1:5" ht="15.75" customHeight="1">
      <c r="A26" s="184"/>
      <c r="B26" s="184"/>
      <c r="C26" s="184"/>
      <c r="D26" s="184"/>
      <c r="E26" s="184"/>
    </row>
    <row r="27" spans="1:5" ht="15.75" customHeight="1">
      <c r="A27" s="184"/>
      <c r="B27" s="184"/>
      <c r="C27" s="160"/>
      <c r="D27" s="184"/>
      <c r="E27" s="184"/>
    </row>
    <row r="28" spans="1:5" ht="15.75" customHeight="1">
      <c r="A28" s="184"/>
      <c r="B28" s="184"/>
      <c r="C28" s="184"/>
      <c r="D28" s="184"/>
      <c r="E28" s="184"/>
    </row>
    <row r="29" spans="1:5" ht="15.75" customHeight="1">
      <c r="A29" s="184"/>
      <c r="B29" s="184"/>
      <c r="C29" s="188"/>
      <c r="D29" s="184"/>
      <c r="E29" s="184"/>
    </row>
    <row r="30" spans="1:5" ht="15.75" customHeight="1">
      <c r="A30" s="184"/>
      <c r="B30" s="184"/>
      <c r="C30" s="184"/>
      <c r="D30" s="184"/>
      <c r="E30" s="184"/>
    </row>
    <row r="31" spans="1:5" ht="15.75" customHeight="1">
      <c r="A31" s="184"/>
      <c r="B31" s="184"/>
      <c r="C31" s="184"/>
      <c r="D31" s="184"/>
      <c r="E31" s="184"/>
    </row>
    <row r="32" spans="1:5" ht="15.75" customHeight="1">
      <c r="A32" s="184"/>
      <c r="B32" s="184"/>
      <c r="C32" s="184"/>
      <c r="D32" s="184"/>
      <c r="E32" s="184"/>
    </row>
    <row r="33" spans="1:5" ht="15.75" customHeight="1">
      <c r="A33" s="184"/>
      <c r="B33" s="184"/>
      <c r="C33" s="188"/>
      <c r="D33" s="184"/>
      <c r="E33" s="184"/>
    </row>
    <row r="34" spans="1:5" ht="15.75" customHeight="1">
      <c r="A34" s="184"/>
      <c r="B34" s="184"/>
      <c r="C34" s="184"/>
      <c r="D34" s="184"/>
      <c r="E34" s="184"/>
    </row>
    <row r="35" spans="1:5" ht="15.75" customHeight="1">
      <c r="A35" s="184"/>
      <c r="B35" s="184"/>
      <c r="C35" s="184"/>
      <c r="D35" s="184"/>
      <c r="E35" s="184"/>
    </row>
    <row r="36" spans="1:5" ht="15.75" customHeight="1">
      <c r="A36" s="184"/>
      <c r="B36" s="184"/>
      <c r="C36" s="184"/>
      <c r="D36" s="184"/>
      <c r="E36" s="184"/>
    </row>
    <row r="37" spans="1:5" ht="15.75" customHeight="1">
      <c r="A37" s="184"/>
      <c r="B37" s="184"/>
      <c r="C37" s="184"/>
      <c r="D37" s="184"/>
      <c r="E37" s="184"/>
    </row>
    <row r="38" spans="1:5" ht="15.75" customHeight="1">
      <c r="A38" s="184"/>
      <c r="B38" s="184"/>
      <c r="C38" s="188"/>
      <c r="D38" s="184"/>
      <c r="E38" s="184"/>
    </row>
    <row r="39" spans="1:5" ht="15.75" customHeight="1">
      <c r="A39" s="184"/>
      <c r="B39" s="184"/>
      <c r="C39" s="184"/>
      <c r="D39" s="184"/>
      <c r="E39" s="184"/>
    </row>
    <row r="40" spans="1:5" ht="15.75" customHeight="1">
      <c r="A40" s="184"/>
      <c r="B40" s="184"/>
      <c r="C40" s="186"/>
      <c r="D40" s="184"/>
      <c r="E40" s="184"/>
    </row>
    <row r="41" spans="1:5" ht="15.75" customHeight="1">
      <c r="A41" s="184"/>
      <c r="B41" s="184"/>
      <c r="C41" s="184"/>
      <c r="D41" s="184"/>
      <c r="E41" s="184"/>
    </row>
    <row r="42" spans="1:5" ht="15.75" customHeight="1">
      <c r="A42" s="184"/>
      <c r="B42" s="184"/>
      <c r="C42" s="189"/>
      <c r="D42" s="184"/>
      <c r="E42" s="184"/>
    </row>
    <row r="43" spans="1:5" ht="15.75" customHeight="1">
      <c r="A43" s="184"/>
      <c r="B43" s="184"/>
      <c r="C43" s="188"/>
      <c r="D43" s="184"/>
      <c r="E43" s="184"/>
    </row>
    <row r="44" spans="1:5" ht="15.75" customHeight="1">
      <c r="A44" s="184"/>
      <c r="B44" s="184"/>
      <c r="C44" s="184"/>
      <c r="D44" s="184"/>
      <c r="E44" s="184"/>
    </row>
    <row r="45" spans="1:5" ht="15.75" customHeight="1">
      <c r="A45" s="184"/>
      <c r="B45" s="184"/>
      <c r="C45" s="184"/>
      <c r="D45" s="184"/>
      <c r="E45" s="184"/>
    </row>
    <row r="46" spans="1:5" ht="15.75" customHeight="1">
      <c r="A46" s="184"/>
      <c r="B46" s="184"/>
      <c r="C46" s="190"/>
      <c r="D46" s="184"/>
      <c r="E46" s="184"/>
    </row>
    <row r="47" spans="1:5" ht="15.75" customHeight="1">
      <c r="A47" s="184"/>
      <c r="B47" s="184"/>
      <c r="C47" s="188"/>
      <c r="D47" s="184"/>
      <c r="E47" s="184"/>
    </row>
    <row r="48" spans="1:5" ht="15.75" customHeight="1">
      <c r="A48" s="184"/>
      <c r="B48" s="184"/>
      <c r="C48" s="184"/>
      <c r="D48" s="184"/>
      <c r="E48" s="184"/>
    </row>
    <row r="49" spans="1:5" ht="15.75" customHeight="1">
      <c r="A49" s="184"/>
      <c r="B49" s="184"/>
      <c r="C49" s="184"/>
      <c r="D49" s="184"/>
      <c r="E49" s="184"/>
    </row>
    <row r="50" spans="1:5" ht="15.75" customHeight="1">
      <c r="A50" s="184"/>
      <c r="B50" s="184"/>
      <c r="C50" s="184"/>
      <c r="D50" s="184"/>
      <c r="E50" s="184"/>
    </row>
    <row r="51" spans="1:5" ht="15.75" customHeight="1">
      <c r="A51" s="184"/>
      <c r="B51" s="184"/>
      <c r="C51" s="184"/>
      <c r="D51" s="184"/>
      <c r="E51" s="184"/>
    </row>
    <row r="52" spans="1:5" ht="15.75" customHeight="1">
      <c r="A52" s="184"/>
      <c r="B52" s="184"/>
      <c r="C52" s="188"/>
      <c r="D52" s="184"/>
      <c r="E52" s="184"/>
    </row>
    <row r="53" spans="1:5" ht="15.75" customHeight="1">
      <c r="A53" s="184"/>
      <c r="B53" s="184"/>
      <c r="C53" s="184"/>
      <c r="D53" s="184"/>
      <c r="E53" s="184"/>
    </row>
    <row r="54" spans="1:5" ht="15.75" customHeight="1"/>
    <row r="55" spans="1:5" ht="15.75" customHeight="1"/>
    <row r="56" spans="1:5" ht="15.75" customHeight="1"/>
    <row r="57" spans="1:5" ht="15.75" customHeight="1"/>
    <row r="58" spans="1:5" ht="15.75" customHeight="1"/>
    <row r="59" spans="1:5" ht="15.75" customHeight="1"/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7:C13"/>
    <mergeCell ref="B14:C14"/>
  </mergeCells>
  <hyperlinks>
    <hyperlink ref="B16" r:id="rId1"/>
    <hyperlink ref="B17" r:id="rId2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64"/>
  <sheetViews>
    <sheetView showGridLines="0" zoomScaleNormal="100" workbookViewId="0">
      <selection activeCell="E2" sqref="E2"/>
    </sheetView>
  </sheetViews>
  <sheetFormatPr baseColWidth="10" defaultColWidth="33.140625" defaultRowHeight="12.75"/>
  <cols>
    <col min="1" max="1" width="37" style="3" customWidth="1"/>
    <col min="2" max="5" width="15.7109375" style="6" customWidth="1"/>
    <col min="6" max="16" width="15.7109375" style="3" customWidth="1"/>
    <col min="17" max="17" width="11" style="3" customWidth="1"/>
    <col min="18" max="18" width="30.7109375" style="3" customWidth="1"/>
    <col min="19" max="34" width="15.7109375" style="3" customWidth="1"/>
    <col min="35" max="35" width="25.7109375" style="3" customWidth="1"/>
    <col min="36" max="36" width="17.140625" style="3" customWidth="1"/>
    <col min="37" max="37" width="16.85546875" style="3" customWidth="1"/>
    <col min="38" max="39" width="18.85546875" style="3" bestFit="1" customWidth="1"/>
    <col min="40" max="51" width="15.7109375" style="3" customWidth="1"/>
    <col min="52" max="16384" width="33.140625" style="3"/>
  </cols>
  <sheetData>
    <row r="1" spans="1:5" ht="18.75">
      <c r="A1" s="1" t="s">
        <v>121</v>
      </c>
    </row>
    <row r="2" spans="1:5">
      <c r="A2" s="7"/>
    </row>
    <row r="3" spans="1:5">
      <c r="A3" s="7" t="s">
        <v>102</v>
      </c>
    </row>
    <row r="4" spans="1:5">
      <c r="A4" s="7" t="s">
        <v>464</v>
      </c>
    </row>
    <row r="5" spans="1:5">
      <c r="A5" s="8" t="s">
        <v>123</v>
      </c>
      <c r="B5" s="8" t="s">
        <v>0</v>
      </c>
      <c r="C5" s="8" t="s">
        <v>1</v>
      </c>
      <c r="D5" s="8" t="s">
        <v>45</v>
      </c>
    </row>
    <row r="6" spans="1:5">
      <c r="A6" s="44" t="s">
        <v>9</v>
      </c>
      <c r="B6" s="4">
        <v>281619</v>
      </c>
      <c r="C6" s="4">
        <v>79213</v>
      </c>
      <c r="D6" s="4">
        <f>+B6+C6</f>
        <v>360832</v>
      </c>
      <c r="E6" s="43"/>
    </row>
    <row r="7" spans="1:5">
      <c r="A7" s="44" t="s">
        <v>10</v>
      </c>
      <c r="B7" s="5">
        <v>60699</v>
      </c>
      <c r="C7" s="5">
        <v>15653</v>
      </c>
      <c r="D7" s="5">
        <f t="shared" ref="D7:D18" si="0">+B7+C7</f>
        <v>76352</v>
      </c>
      <c r="E7" s="43"/>
    </row>
    <row r="8" spans="1:5">
      <c r="A8" s="44" t="s">
        <v>11</v>
      </c>
      <c r="B8" s="5">
        <v>5224</v>
      </c>
      <c r="C8" s="5">
        <v>9434</v>
      </c>
      <c r="D8" s="5">
        <f t="shared" si="0"/>
        <v>14658</v>
      </c>
      <c r="E8" s="43"/>
    </row>
    <row r="9" spans="1:5">
      <c r="A9" s="44" t="s">
        <v>197</v>
      </c>
      <c r="B9" s="5">
        <v>9417</v>
      </c>
      <c r="C9" s="5">
        <v>4996</v>
      </c>
      <c r="D9" s="5">
        <f t="shared" si="0"/>
        <v>14413</v>
      </c>
      <c r="E9" s="43"/>
    </row>
    <row r="10" spans="1:5">
      <c r="A10" s="44" t="s">
        <v>13</v>
      </c>
      <c r="B10" s="5">
        <v>1722</v>
      </c>
      <c r="C10" s="5">
        <v>3141</v>
      </c>
      <c r="D10" s="5">
        <f t="shared" si="0"/>
        <v>4863</v>
      </c>
      <c r="E10" s="43"/>
    </row>
    <row r="11" spans="1:5">
      <c r="A11" s="44" t="s">
        <v>138</v>
      </c>
      <c r="B11" s="5">
        <v>3243</v>
      </c>
      <c r="C11" s="5">
        <v>3308</v>
      </c>
      <c r="D11" s="5">
        <f t="shared" si="0"/>
        <v>6551</v>
      </c>
      <c r="E11" s="43"/>
    </row>
    <row r="12" spans="1:5">
      <c r="A12" s="44" t="s">
        <v>139</v>
      </c>
      <c r="B12" s="5">
        <v>1065</v>
      </c>
      <c r="C12" s="5">
        <v>1294</v>
      </c>
      <c r="D12" s="5">
        <f t="shared" si="0"/>
        <v>2359</v>
      </c>
      <c r="E12" s="43"/>
    </row>
    <row r="13" spans="1:5">
      <c r="A13" s="44" t="s">
        <v>198</v>
      </c>
      <c r="B13" s="5">
        <v>3232</v>
      </c>
      <c r="C13" s="5">
        <v>1685</v>
      </c>
      <c r="D13" s="5">
        <f t="shared" si="0"/>
        <v>4917</v>
      </c>
      <c r="E13" s="43"/>
    </row>
    <row r="14" spans="1:5">
      <c r="A14" s="44" t="s">
        <v>141</v>
      </c>
      <c r="B14" s="5">
        <v>3520</v>
      </c>
      <c r="C14" s="5">
        <v>2667</v>
      </c>
      <c r="D14" s="5">
        <f t="shared" si="0"/>
        <v>6187</v>
      </c>
      <c r="E14" s="43"/>
    </row>
    <row r="15" spans="1:5">
      <c r="A15" s="44" t="s">
        <v>176</v>
      </c>
      <c r="B15" s="5">
        <v>6692</v>
      </c>
      <c r="C15" s="5">
        <v>1816</v>
      </c>
      <c r="D15" s="5">
        <f t="shared" si="0"/>
        <v>8508</v>
      </c>
      <c r="E15" s="43"/>
    </row>
    <row r="16" spans="1:5" ht="14.25">
      <c r="A16" s="44" t="s">
        <v>342</v>
      </c>
      <c r="B16" s="5">
        <v>1809</v>
      </c>
      <c r="C16" s="5">
        <v>1712</v>
      </c>
      <c r="D16" s="5">
        <f t="shared" si="0"/>
        <v>3521</v>
      </c>
      <c r="E16" s="43"/>
    </row>
    <row r="17" spans="1:34">
      <c r="A17" s="44" t="s">
        <v>31</v>
      </c>
      <c r="B17" s="5">
        <v>20261</v>
      </c>
      <c r="C17" s="5">
        <v>9111</v>
      </c>
      <c r="D17" s="5">
        <f t="shared" si="0"/>
        <v>29372</v>
      </c>
      <c r="E17" s="43"/>
    </row>
    <row r="18" spans="1:34">
      <c r="A18" s="44" t="s">
        <v>195</v>
      </c>
      <c r="B18" s="5">
        <v>76</v>
      </c>
      <c r="C18" s="5">
        <v>16</v>
      </c>
      <c r="D18" s="5">
        <f t="shared" si="0"/>
        <v>92</v>
      </c>
      <c r="E18" s="43"/>
    </row>
    <row r="19" spans="1:34">
      <c r="A19" s="22" t="s">
        <v>46</v>
      </c>
      <c r="B19" s="47">
        <f>SUM(B6:B18)</f>
        <v>398579</v>
      </c>
      <c r="C19" s="47">
        <f>SUM(C6:C18)</f>
        <v>134046</v>
      </c>
      <c r="D19" s="47">
        <f>SUM(D6:D18)</f>
        <v>532625</v>
      </c>
      <c r="E19" s="43"/>
    </row>
    <row r="20" spans="1:34">
      <c r="A20" s="3" t="s">
        <v>265</v>
      </c>
      <c r="B20" s="62"/>
      <c r="C20" s="62"/>
      <c r="D20" s="62"/>
    </row>
    <row r="22" spans="1:34">
      <c r="A22" s="7" t="s">
        <v>103</v>
      </c>
      <c r="R22" s="7" t="s">
        <v>106</v>
      </c>
      <c r="S22" s="6"/>
      <c r="T22" s="6"/>
      <c r="U22" s="6"/>
      <c r="V22" s="6"/>
    </row>
    <row r="23" spans="1:34">
      <c r="A23" s="7" t="s">
        <v>465</v>
      </c>
      <c r="R23" s="7" t="s">
        <v>466</v>
      </c>
      <c r="S23" s="6"/>
      <c r="T23" s="6"/>
      <c r="U23" s="6"/>
      <c r="V23" s="6"/>
    </row>
    <row r="24" spans="1:34" ht="38.25">
      <c r="A24" s="30" t="s">
        <v>50</v>
      </c>
      <c r="B24" s="30" t="s">
        <v>9</v>
      </c>
      <c r="C24" s="30" t="s">
        <v>10</v>
      </c>
      <c r="D24" s="30" t="s">
        <v>11</v>
      </c>
      <c r="E24" s="30" t="s">
        <v>12</v>
      </c>
      <c r="F24" s="30" t="s">
        <v>13</v>
      </c>
      <c r="G24" s="30" t="s">
        <v>138</v>
      </c>
      <c r="H24" s="30" t="s">
        <v>139</v>
      </c>
      <c r="I24" s="30" t="s">
        <v>140</v>
      </c>
      <c r="J24" s="30" t="s">
        <v>141</v>
      </c>
      <c r="K24" s="30" t="s">
        <v>176</v>
      </c>
      <c r="L24" s="30" t="s">
        <v>344</v>
      </c>
      <c r="M24" s="30" t="s">
        <v>31</v>
      </c>
      <c r="N24" s="30" t="s">
        <v>195</v>
      </c>
      <c r="O24" s="30" t="s">
        <v>48</v>
      </c>
      <c r="R24" s="30" t="s">
        <v>50</v>
      </c>
      <c r="S24" s="30" t="s">
        <v>9</v>
      </c>
      <c r="T24" s="30" t="s">
        <v>10</v>
      </c>
      <c r="U24" s="30" t="s">
        <v>11</v>
      </c>
      <c r="V24" s="30" t="s">
        <v>12</v>
      </c>
      <c r="W24" s="30" t="s">
        <v>13</v>
      </c>
      <c r="X24" s="30" t="s">
        <v>138</v>
      </c>
      <c r="Y24" s="30" t="s">
        <v>139</v>
      </c>
      <c r="Z24" s="30" t="s">
        <v>140</v>
      </c>
      <c r="AA24" s="30" t="s">
        <v>141</v>
      </c>
      <c r="AB24" s="30" t="s">
        <v>176</v>
      </c>
      <c r="AC24" s="30" t="s">
        <v>344</v>
      </c>
      <c r="AD24" s="30" t="s">
        <v>31</v>
      </c>
      <c r="AE24" s="30" t="s">
        <v>195</v>
      </c>
      <c r="AF24" s="30" t="s">
        <v>48</v>
      </c>
    </row>
    <row r="25" spans="1:34">
      <c r="A25" s="15" t="s">
        <v>5</v>
      </c>
      <c r="B25" s="4">
        <v>76549</v>
      </c>
      <c r="C25" s="4">
        <v>23365</v>
      </c>
      <c r="D25" s="16">
        <v>1940</v>
      </c>
      <c r="E25" s="16">
        <v>5125</v>
      </c>
      <c r="F25" s="16">
        <v>722</v>
      </c>
      <c r="G25" s="16">
        <v>1634</v>
      </c>
      <c r="H25" s="16">
        <v>3</v>
      </c>
      <c r="I25" s="16">
        <v>1635</v>
      </c>
      <c r="J25" s="16">
        <v>1823</v>
      </c>
      <c r="K25" s="16">
        <v>4685</v>
      </c>
      <c r="L25" s="16">
        <v>823</v>
      </c>
      <c r="M25" s="16">
        <v>8640</v>
      </c>
      <c r="N25" s="16">
        <v>45</v>
      </c>
      <c r="O25" s="16">
        <f>SUM(B25:N25)</f>
        <v>126989</v>
      </c>
      <c r="Q25" s="64"/>
      <c r="R25" s="15" t="s">
        <v>5</v>
      </c>
      <c r="S25" s="4">
        <v>28457</v>
      </c>
      <c r="T25" s="4">
        <v>8334</v>
      </c>
      <c r="U25" s="16">
        <v>4340</v>
      </c>
      <c r="V25" s="16">
        <v>3246</v>
      </c>
      <c r="W25" s="16">
        <v>1608</v>
      </c>
      <c r="X25" s="16">
        <v>1883</v>
      </c>
      <c r="Y25" s="16">
        <v>0</v>
      </c>
      <c r="Z25" s="16">
        <v>729</v>
      </c>
      <c r="AA25" s="16">
        <v>1471</v>
      </c>
      <c r="AB25" s="16">
        <v>1355</v>
      </c>
      <c r="AC25" s="16">
        <v>976</v>
      </c>
      <c r="AD25" s="16">
        <v>4325</v>
      </c>
      <c r="AE25" s="16">
        <v>9</v>
      </c>
      <c r="AF25" s="16">
        <f>SUM(S25:AE25)</f>
        <v>56733</v>
      </c>
      <c r="AH25" s="65"/>
    </row>
    <row r="26" spans="1:34">
      <c r="A26" s="33" t="s">
        <v>6</v>
      </c>
      <c r="B26" s="5">
        <v>205070</v>
      </c>
      <c r="C26" s="5">
        <v>37334</v>
      </c>
      <c r="D26" s="12">
        <v>3284</v>
      </c>
      <c r="E26" s="12">
        <v>4292</v>
      </c>
      <c r="F26" s="12">
        <v>1000</v>
      </c>
      <c r="G26" s="12">
        <v>1609</v>
      </c>
      <c r="H26" s="12">
        <v>1062</v>
      </c>
      <c r="I26" s="12">
        <v>1597</v>
      </c>
      <c r="J26" s="12">
        <v>1697</v>
      </c>
      <c r="K26" s="12">
        <v>2007</v>
      </c>
      <c r="L26" s="12">
        <v>986</v>
      </c>
      <c r="M26" s="12">
        <v>11621</v>
      </c>
      <c r="N26" s="12">
        <v>31</v>
      </c>
      <c r="O26" s="12">
        <f>SUM(B26:N26)</f>
        <v>271590</v>
      </c>
      <c r="Q26" s="64"/>
      <c r="R26" s="33" t="s">
        <v>6</v>
      </c>
      <c r="S26" s="5">
        <v>50739</v>
      </c>
      <c r="T26" s="5">
        <v>7316</v>
      </c>
      <c r="U26" s="12">
        <v>5090</v>
      </c>
      <c r="V26" s="12">
        <v>1748</v>
      </c>
      <c r="W26" s="12">
        <v>1529</v>
      </c>
      <c r="X26" s="12">
        <v>1422</v>
      </c>
      <c r="Y26" s="12">
        <v>1294</v>
      </c>
      <c r="Z26" s="12">
        <v>956</v>
      </c>
      <c r="AA26" s="12">
        <v>1196</v>
      </c>
      <c r="AB26" s="12">
        <v>461</v>
      </c>
      <c r="AC26" s="12">
        <v>736</v>
      </c>
      <c r="AD26" s="12">
        <v>4784</v>
      </c>
      <c r="AE26" s="12">
        <v>7</v>
      </c>
      <c r="AF26" s="12">
        <f>SUM(S26:AE26)</f>
        <v>77278</v>
      </c>
      <c r="AH26" s="64"/>
    </row>
    <row r="27" spans="1:34">
      <c r="A27" s="33" t="s">
        <v>195</v>
      </c>
      <c r="B27" s="5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>
        <f>SUM(B27:N27)</f>
        <v>0</v>
      </c>
      <c r="Q27" s="64"/>
      <c r="R27" s="33" t="s">
        <v>195</v>
      </c>
      <c r="S27" s="5">
        <v>17</v>
      </c>
      <c r="T27" s="5">
        <v>3</v>
      </c>
      <c r="U27" s="12">
        <v>4</v>
      </c>
      <c r="V27" s="12">
        <v>2</v>
      </c>
      <c r="W27" s="12">
        <v>4</v>
      </c>
      <c r="X27" s="12">
        <v>3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2</v>
      </c>
      <c r="AE27" s="12">
        <v>0</v>
      </c>
      <c r="AF27" s="12">
        <f>SUM(S27:AE27)</f>
        <v>35</v>
      </c>
      <c r="AH27" s="64"/>
    </row>
    <row r="28" spans="1:34">
      <c r="A28" s="22" t="s">
        <v>46</v>
      </c>
      <c r="B28" s="13">
        <f>SUM(B25:B27)</f>
        <v>281619</v>
      </c>
      <c r="C28" s="13">
        <f t="shared" ref="C28:L28" si="1">SUM(C25:C27)</f>
        <v>60699</v>
      </c>
      <c r="D28" s="13">
        <f t="shared" si="1"/>
        <v>5224</v>
      </c>
      <c r="E28" s="13">
        <f t="shared" si="1"/>
        <v>9417</v>
      </c>
      <c r="F28" s="13">
        <f t="shared" si="1"/>
        <v>1722</v>
      </c>
      <c r="G28" s="13">
        <f t="shared" si="1"/>
        <v>3243</v>
      </c>
      <c r="H28" s="13">
        <f t="shared" si="1"/>
        <v>1065</v>
      </c>
      <c r="I28" s="13">
        <f t="shared" si="1"/>
        <v>3232</v>
      </c>
      <c r="J28" s="13">
        <f t="shared" si="1"/>
        <v>3520</v>
      </c>
      <c r="K28" s="13">
        <f t="shared" si="1"/>
        <v>6692</v>
      </c>
      <c r="L28" s="13">
        <f t="shared" si="1"/>
        <v>1809</v>
      </c>
      <c r="M28" s="13">
        <f>SUM(M25:M27)</f>
        <v>20261</v>
      </c>
      <c r="N28" s="13">
        <f>SUM(N25:N27)</f>
        <v>76</v>
      </c>
      <c r="O28" s="13">
        <f>SUM(O25:O27)</f>
        <v>398579</v>
      </c>
      <c r="Q28" s="64"/>
      <c r="R28" s="22" t="s">
        <v>46</v>
      </c>
      <c r="S28" s="47">
        <f>SUM(S25:S27)</f>
        <v>79213</v>
      </c>
      <c r="T28" s="47">
        <f t="shared" ref="T28:AC28" si="2">SUM(T25:T27)</f>
        <v>15653</v>
      </c>
      <c r="U28" s="47">
        <f t="shared" si="2"/>
        <v>9434</v>
      </c>
      <c r="V28" s="47">
        <f t="shared" si="2"/>
        <v>4996</v>
      </c>
      <c r="W28" s="47">
        <f t="shared" si="2"/>
        <v>3141</v>
      </c>
      <c r="X28" s="47">
        <f t="shared" si="2"/>
        <v>3308</v>
      </c>
      <c r="Y28" s="47">
        <f t="shared" si="2"/>
        <v>1294</v>
      </c>
      <c r="Z28" s="47">
        <f t="shared" si="2"/>
        <v>1685</v>
      </c>
      <c r="AA28" s="47">
        <f t="shared" si="2"/>
        <v>2667</v>
      </c>
      <c r="AB28" s="47">
        <f t="shared" si="2"/>
        <v>1816</v>
      </c>
      <c r="AC28" s="47">
        <f t="shared" si="2"/>
        <v>1712</v>
      </c>
      <c r="AD28" s="47">
        <f>SUM(AD25:AD27)</f>
        <v>9111</v>
      </c>
      <c r="AE28" s="47">
        <f>SUM(AE25:AE27)</f>
        <v>16</v>
      </c>
      <c r="AF28" s="68">
        <f>SUM(AF25:AF27)</f>
        <v>134046</v>
      </c>
      <c r="AH28" s="64"/>
    </row>
    <row r="29" spans="1:34">
      <c r="A29" s="3" t="s">
        <v>265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Q29" s="64"/>
      <c r="R29" s="3" t="s">
        <v>265</v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</row>
    <row r="30" spans="1:34">
      <c r="Q30" s="64"/>
      <c r="S30" s="6"/>
      <c r="T30" s="6"/>
      <c r="U30" s="6"/>
      <c r="V30" s="6"/>
    </row>
    <row r="31" spans="1:34">
      <c r="A31" s="7" t="s">
        <v>104</v>
      </c>
      <c r="Q31" s="64"/>
      <c r="R31" s="7" t="s">
        <v>107</v>
      </c>
      <c r="S31" s="6"/>
      <c r="T31" s="6"/>
      <c r="U31" s="6"/>
      <c r="V31" s="6"/>
    </row>
    <row r="32" spans="1:34">
      <c r="A32" s="7" t="s">
        <v>467</v>
      </c>
      <c r="Q32" s="64"/>
      <c r="R32" s="7" t="s">
        <v>468</v>
      </c>
      <c r="S32" s="6"/>
      <c r="T32" s="6"/>
      <c r="U32" s="6"/>
      <c r="V32" s="6"/>
    </row>
    <row r="33" spans="1:34" ht="38.25">
      <c r="A33" s="32" t="s">
        <v>51</v>
      </c>
      <c r="B33" s="30" t="s">
        <v>9</v>
      </c>
      <c r="C33" s="30" t="s">
        <v>10</v>
      </c>
      <c r="D33" s="30" t="s">
        <v>11</v>
      </c>
      <c r="E33" s="30" t="s">
        <v>12</v>
      </c>
      <c r="F33" s="30" t="s">
        <v>13</v>
      </c>
      <c r="G33" s="30" t="s">
        <v>138</v>
      </c>
      <c r="H33" s="30" t="s">
        <v>139</v>
      </c>
      <c r="I33" s="30" t="s">
        <v>140</v>
      </c>
      <c r="J33" s="30" t="s">
        <v>141</v>
      </c>
      <c r="K33" s="30" t="s">
        <v>176</v>
      </c>
      <c r="L33" s="30" t="s">
        <v>344</v>
      </c>
      <c r="M33" s="30" t="s">
        <v>31</v>
      </c>
      <c r="N33" s="30" t="s">
        <v>195</v>
      </c>
      <c r="O33" s="30" t="s">
        <v>48</v>
      </c>
      <c r="Q33" s="64"/>
      <c r="R33" s="32" t="s">
        <v>51</v>
      </c>
      <c r="S33" s="30" t="s">
        <v>9</v>
      </c>
      <c r="T33" s="30" t="s">
        <v>10</v>
      </c>
      <c r="U33" s="30" t="s">
        <v>11</v>
      </c>
      <c r="V33" s="30" t="s">
        <v>12</v>
      </c>
      <c r="W33" s="30" t="s">
        <v>13</v>
      </c>
      <c r="X33" s="30" t="s">
        <v>138</v>
      </c>
      <c r="Y33" s="30" t="s">
        <v>139</v>
      </c>
      <c r="Z33" s="30" t="s">
        <v>140</v>
      </c>
      <c r="AA33" s="30" t="s">
        <v>141</v>
      </c>
      <c r="AB33" s="30" t="s">
        <v>176</v>
      </c>
      <c r="AC33" s="30" t="s">
        <v>344</v>
      </c>
      <c r="AD33" s="30" t="s">
        <v>31</v>
      </c>
      <c r="AE33" s="30" t="s">
        <v>195</v>
      </c>
      <c r="AF33" s="30" t="s">
        <v>48</v>
      </c>
    </row>
    <row r="34" spans="1:34">
      <c r="A34" s="15" t="s">
        <v>40</v>
      </c>
      <c r="B34" s="4">
        <v>569</v>
      </c>
      <c r="C34" s="4">
        <v>82</v>
      </c>
      <c r="D34" s="4">
        <v>23</v>
      </c>
      <c r="E34" s="4">
        <v>39</v>
      </c>
      <c r="F34" s="4">
        <v>14</v>
      </c>
      <c r="G34" s="4">
        <v>14</v>
      </c>
      <c r="H34" s="4">
        <v>7</v>
      </c>
      <c r="I34" s="4">
        <v>11</v>
      </c>
      <c r="J34" s="4">
        <v>1</v>
      </c>
      <c r="K34" s="4">
        <v>2</v>
      </c>
      <c r="L34" s="4">
        <v>11</v>
      </c>
      <c r="M34" s="4">
        <v>32</v>
      </c>
      <c r="N34" s="4"/>
      <c r="O34" s="4">
        <f t="shared" ref="O34:O41" si="3">SUM(B34:N34)</f>
        <v>805</v>
      </c>
      <c r="Q34" s="64"/>
      <c r="R34" s="15" t="s">
        <v>40</v>
      </c>
      <c r="S34" s="4">
        <v>8</v>
      </c>
      <c r="T34" s="4">
        <v>9</v>
      </c>
      <c r="U34" s="4">
        <v>11</v>
      </c>
      <c r="V34" s="4">
        <v>2</v>
      </c>
      <c r="W34" s="4">
        <v>3</v>
      </c>
      <c r="X34" s="4">
        <v>4</v>
      </c>
      <c r="Y34" s="4">
        <v>1</v>
      </c>
      <c r="Z34" s="4">
        <v>1</v>
      </c>
      <c r="AA34" s="4">
        <v>0</v>
      </c>
      <c r="AB34" s="4">
        <v>0</v>
      </c>
      <c r="AC34" s="4">
        <v>1</v>
      </c>
      <c r="AD34" s="4">
        <v>3</v>
      </c>
      <c r="AE34" s="4">
        <v>0</v>
      </c>
      <c r="AF34" s="4">
        <f t="shared" ref="AF34:AF41" si="4">SUM(S34:AE34)</f>
        <v>43</v>
      </c>
      <c r="AH34" s="65"/>
    </row>
    <row r="35" spans="1:34">
      <c r="A35" s="33" t="s">
        <v>2</v>
      </c>
      <c r="B35" s="5">
        <v>13948</v>
      </c>
      <c r="C35" s="5">
        <v>1294</v>
      </c>
      <c r="D35" s="5">
        <v>263</v>
      </c>
      <c r="E35" s="5">
        <v>454</v>
      </c>
      <c r="F35" s="5">
        <v>120</v>
      </c>
      <c r="G35" s="5">
        <v>174</v>
      </c>
      <c r="H35" s="5">
        <v>123</v>
      </c>
      <c r="I35" s="5">
        <v>82</v>
      </c>
      <c r="J35" s="5">
        <v>21</v>
      </c>
      <c r="K35" s="5">
        <v>31</v>
      </c>
      <c r="L35" s="5">
        <v>175</v>
      </c>
      <c r="M35" s="5">
        <v>469</v>
      </c>
      <c r="N35" s="5">
        <v>5</v>
      </c>
      <c r="O35" s="5">
        <f t="shared" si="3"/>
        <v>17159</v>
      </c>
      <c r="Q35" s="64"/>
      <c r="R35" s="33" t="s">
        <v>2</v>
      </c>
      <c r="S35" s="5">
        <v>646</v>
      </c>
      <c r="T35" s="5">
        <v>174</v>
      </c>
      <c r="U35" s="5">
        <v>201</v>
      </c>
      <c r="V35" s="5">
        <v>107</v>
      </c>
      <c r="W35" s="5">
        <v>63</v>
      </c>
      <c r="X35" s="5">
        <v>67</v>
      </c>
      <c r="Y35" s="5">
        <v>13</v>
      </c>
      <c r="Z35" s="5">
        <v>26</v>
      </c>
      <c r="AA35" s="5">
        <v>4</v>
      </c>
      <c r="AB35" s="5">
        <v>7</v>
      </c>
      <c r="AC35" s="5">
        <v>14</v>
      </c>
      <c r="AD35" s="5">
        <v>100</v>
      </c>
      <c r="AE35" s="5">
        <v>0</v>
      </c>
      <c r="AF35" s="5">
        <f t="shared" si="4"/>
        <v>1422</v>
      </c>
      <c r="AH35" s="64"/>
    </row>
    <row r="36" spans="1:34">
      <c r="A36" s="33" t="s">
        <v>41</v>
      </c>
      <c r="B36" s="5">
        <v>103995</v>
      </c>
      <c r="C36" s="5">
        <v>8268</v>
      </c>
      <c r="D36" s="5">
        <v>1377</v>
      </c>
      <c r="E36" s="5">
        <v>1641</v>
      </c>
      <c r="F36" s="5">
        <v>630</v>
      </c>
      <c r="G36" s="5">
        <v>677</v>
      </c>
      <c r="H36" s="5">
        <v>672</v>
      </c>
      <c r="I36" s="5">
        <v>478</v>
      </c>
      <c r="J36" s="5">
        <v>173</v>
      </c>
      <c r="K36" s="5">
        <v>288</v>
      </c>
      <c r="L36" s="5">
        <v>609</v>
      </c>
      <c r="M36" s="5">
        <v>3264</v>
      </c>
      <c r="N36" s="5">
        <v>20</v>
      </c>
      <c r="O36" s="5">
        <f t="shared" si="3"/>
        <v>122092</v>
      </c>
      <c r="Q36" s="64"/>
      <c r="R36" s="33" t="s">
        <v>41</v>
      </c>
      <c r="S36" s="5">
        <v>24519</v>
      </c>
      <c r="T36" s="5">
        <v>2798</v>
      </c>
      <c r="U36" s="5">
        <v>3007</v>
      </c>
      <c r="V36" s="5">
        <v>1276</v>
      </c>
      <c r="W36" s="5">
        <v>1344</v>
      </c>
      <c r="X36" s="5">
        <v>1070</v>
      </c>
      <c r="Y36" s="5">
        <v>688</v>
      </c>
      <c r="Z36" s="5">
        <v>431</v>
      </c>
      <c r="AA36" s="5">
        <v>172</v>
      </c>
      <c r="AB36" s="5">
        <v>130</v>
      </c>
      <c r="AC36" s="5">
        <v>559</v>
      </c>
      <c r="AD36" s="5">
        <v>2151</v>
      </c>
      <c r="AE36" s="5">
        <v>1</v>
      </c>
      <c r="AF36" s="5">
        <f t="shared" si="4"/>
        <v>38146</v>
      </c>
      <c r="AH36" s="64"/>
    </row>
    <row r="37" spans="1:34">
      <c r="A37" s="33" t="s">
        <v>42</v>
      </c>
      <c r="B37" s="5">
        <v>84146</v>
      </c>
      <c r="C37" s="5">
        <v>10961</v>
      </c>
      <c r="D37" s="5">
        <v>1122</v>
      </c>
      <c r="E37" s="5">
        <v>1730</v>
      </c>
      <c r="F37" s="5">
        <v>414</v>
      </c>
      <c r="G37" s="5">
        <v>595</v>
      </c>
      <c r="H37" s="5">
        <v>255</v>
      </c>
      <c r="I37" s="5">
        <v>619</v>
      </c>
      <c r="J37" s="5">
        <v>425</v>
      </c>
      <c r="K37" s="5">
        <v>473</v>
      </c>
      <c r="L37" s="5">
        <v>434</v>
      </c>
      <c r="M37" s="5">
        <v>4310</v>
      </c>
      <c r="N37" s="5">
        <v>15</v>
      </c>
      <c r="O37" s="5">
        <f t="shared" si="3"/>
        <v>105499</v>
      </c>
      <c r="Q37" s="64"/>
      <c r="R37" s="33" t="s">
        <v>42</v>
      </c>
      <c r="S37" s="5">
        <v>30160</v>
      </c>
      <c r="T37" s="5">
        <v>4291</v>
      </c>
      <c r="U37" s="5">
        <v>3027</v>
      </c>
      <c r="V37" s="5">
        <v>1461</v>
      </c>
      <c r="W37" s="5">
        <v>1008</v>
      </c>
      <c r="X37" s="5">
        <v>976</v>
      </c>
      <c r="Y37" s="5">
        <v>578</v>
      </c>
      <c r="Z37" s="5">
        <v>582</v>
      </c>
      <c r="AA37" s="5">
        <v>330</v>
      </c>
      <c r="AB37" s="5">
        <v>310</v>
      </c>
      <c r="AC37" s="5">
        <v>524</v>
      </c>
      <c r="AD37" s="5">
        <v>2679</v>
      </c>
      <c r="AE37" s="5">
        <v>5</v>
      </c>
      <c r="AF37" s="5">
        <f t="shared" si="4"/>
        <v>45931</v>
      </c>
      <c r="AH37" s="64"/>
    </row>
    <row r="38" spans="1:34">
      <c r="A38" s="33" t="s">
        <v>43</v>
      </c>
      <c r="B38" s="5">
        <v>41141</v>
      </c>
      <c r="C38" s="5">
        <v>14504</v>
      </c>
      <c r="D38" s="5">
        <v>899</v>
      </c>
      <c r="E38" s="5">
        <v>1969</v>
      </c>
      <c r="F38" s="5">
        <v>227</v>
      </c>
      <c r="G38" s="5">
        <v>613</v>
      </c>
      <c r="H38" s="5">
        <v>7</v>
      </c>
      <c r="I38" s="5">
        <v>732</v>
      </c>
      <c r="J38" s="5">
        <v>808</v>
      </c>
      <c r="K38" s="5">
        <v>1133</v>
      </c>
      <c r="L38" s="5">
        <v>348</v>
      </c>
      <c r="M38" s="5">
        <v>4302</v>
      </c>
      <c r="N38" s="5">
        <v>10</v>
      </c>
      <c r="O38" s="5">
        <f t="shared" si="3"/>
        <v>66693</v>
      </c>
      <c r="Q38" s="64"/>
      <c r="R38" s="33" t="s">
        <v>43</v>
      </c>
      <c r="S38" s="5">
        <v>13299</v>
      </c>
      <c r="T38" s="5">
        <v>3853</v>
      </c>
      <c r="U38" s="5">
        <v>1618</v>
      </c>
      <c r="V38" s="5">
        <v>1038</v>
      </c>
      <c r="W38" s="5">
        <v>440</v>
      </c>
      <c r="X38" s="5">
        <v>560</v>
      </c>
      <c r="Y38" s="5">
        <v>14</v>
      </c>
      <c r="Z38" s="5">
        <v>286</v>
      </c>
      <c r="AA38" s="5">
        <v>533</v>
      </c>
      <c r="AB38" s="5">
        <v>357</v>
      </c>
      <c r="AC38" s="5">
        <v>361</v>
      </c>
      <c r="AD38" s="5">
        <v>1817</v>
      </c>
      <c r="AE38" s="5">
        <v>4</v>
      </c>
      <c r="AF38" s="5">
        <f t="shared" si="4"/>
        <v>24180</v>
      </c>
      <c r="AH38" s="64"/>
    </row>
    <row r="39" spans="1:34">
      <c r="A39" s="33" t="s">
        <v>44</v>
      </c>
      <c r="B39" s="5">
        <v>27528</v>
      </c>
      <c r="C39" s="5">
        <v>17756</v>
      </c>
      <c r="D39" s="5">
        <v>866</v>
      </c>
      <c r="E39" s="5">
        <v>2541</v>
      </c>
      <c r="F39" s="5">
        <v>200</v>
      </c>
      <c r="G39" s="5">
        <v>779</v>
      </c>
      <c r="H39" s="5"/>
      <c r="I39" s="5">
        <v>770</v>
      </c>
      <c r="J39" s="5">
        <v>1191</v>
      </c>
      <c r="K39" s="5">
        <v>2313</v>
      </c>
      <c r="L39" s="5">
        <v>201</v>
      </c>
      <c r="M39" s="5">
        <v>5090</v>
      </c>
      <c r="N39" s="5">
        <v>11</v>
      </c>
      <c r="O39" s="5">
        <f t="shared" si="3"/>
        <v>59246</v>
      </c>
      <c r="Q39" s="64"/>
      <c r="R39" s="33" t="s">
        <v>44</v>
      </c>
      <c r="S39" s="5">
        <v>8161</v>
      </c>
      <c r="T39" s="5">
        <v>3448</v>
      </c>
      <c r="U39" s="5">
        <v>1142</v>
      </c>
      <c r="V39" s="5">
        <v>867</v>
      </c>
      <c r="W39" s="5">
        <v>218</v>
      </c>
      <c r="X39" s="5">
        <v>439</v>
      </c>
      <c r="Y39" s="5">
        <v>0</v>
      </c>
      <c r="Z39" s="5">
        <v>224</v>
      </c>
      <c r="AA39" s="5">
        <v>815</v>
      </c>
      <c r="AB39" s="5">
        <v>603</v>
      </c>
      <c r="AC39" s="5">
        <v>204</v>
      </c>
      <c r="AD39" s="5">
        <v>1684</v>
      </c>
      <c r="AE39" s="5">
        <v>6</v>
      </c>
      <c r="AF39" s="5">
        <f t="shared" si="4"/>
        <v>17811</v>
      </c>
      <c r="AH39" s="64"/>
    </row>
    <row r="40" spans="1:34">
      <c r="A40" s="33" t="s">
        <v>3</v>
      </c>
      <c r="B40" s="5">
        <v>10292</v>
      </c>
      <c r="C40" s="5">
        <v>7834</v>
      </c>
      <c r="D40" s="5">
        <v>674</v>
      </c>
      <c r="E40" s="5">
        <v>1043</v>
      </c>
      <c r="F40" s="5">
        <v>117</v>
      </c>
      <c r="G40" s="5">
        <v>391</v>
      </c>
      <c r="H40" s="5">
        <v>1</v>
      </c>
      <c r="I40" s="5">
        <v>540</v>
      </c>
      <c r="J40" s="5">
        <v>901</v>
      </c>
      <c r="K40" s="5">
        <v>2452</v>
      </c>
      <c r="L40" s="5">
        <v>31</v>
      </c>
      <c r="M40" s="5">
        <v>2794</v>
      </c>
      <c r="N40" s="5">
        <v>15</v>
      </c>
      <c r="O40" s="5">
        <f t="shared" si="3"/>
        <v>27085</v>
      </c>
      <c r="Q40" s="64"/>
      <c r="R40" s="33" t="s">
        <v>3</v>
      </c>
      <c r="S40" s="5">
        <v>2420</v>
      </c>
      <c r="T40" s="5">
        <v>1080</v>
      </c>
      <c r="U40" s="5">
        <v>428</v>
      </c>
      <c r="V40" s="5">
        <v>245</v>
      </c>
      <c r="W40" s="5">
        <v>65</v>
      </c>
      <c r="X40" s="5">
        <v>192</v>
      </c>
      <c r="Y40" s="5">
        <v>0</v>
      </c>
      <c r="Z40" s="5">
        <v>135</v>
      </c>
      <c r="AA40" s="5">
        <v>813</v>
      </c>
      <c r="AB40" s="5">
        <v>409</v>
      </c>
      <c r="AC40" s="5">
        <v>49</v>
      </c>
      <c r="AD40" s="5">
        <v>677</v>
      </c>
      <c r="AE40" s="5">
        <v>0</v>
      </c>
      <c r="AF40" s="5">
        <f t="shared" si="4"/>
        <v>6513</v>
      </c>
      <c r="AH40" s="64"/>
    </row>
    <row r="41" spans="1:34">
      <c r="A41" s="33" t="s">
        <v>195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>
        <f t="shared" si="3"/>
        <v>0</v>
      </c>
      <c r="Q41" s="64"/>
      <c r="R41" s="33" t="s">
        <v>195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>
        <f t="shared" si="4"/>
        <v>0</v>
      </c>
      <c r="AH41" s="64"/>
    </row>
    <row r="42" spans="1:34">
      <c r="A42" s="22" t="s">
        <v>46</v>
      </c>
      <c r="B42" s="13">
        <f>SUM(B34:B41)</f>
        <v>281619</v>
      </c>
      <c r="C42" s="13">
        <f t="shared" ref="C42:L42" si="5">SUM(C34:C41)</f>
        <v>60699</v>
      </c>
      <c r="D42" s="13">
        <f t="shared" si="5"/>
        <v>5224</v>
      </c>
      <c r="E42" s="13">
        <f t="shared" si="5"/>
        <v>9417</v>
      </c>
      <c r="F42" s="13">
        <f t="shared" si="5"/>
        <v>1722</v>
      </c>
      <c r="G42" s="13">
        <f t="shared" si="5"/>
        <v>3243</v>
      </c>
      <c r="H42" s="13">
        <f t="shared" si="5"/>
        <v>1065</v>
      </c>
      <c r="I42" s="13">
        <f t="shared" si="5"/>
        <v>3232</v>
      </c>
      <c r="J42" s="13">
        <f t="shared" si="5"/>
        <v>3520</v>
      </c>
      <c r="K42" s="13">
        <f t="shared" si="5"/>
        <v>6692</v>
      </c>
      <c r="L42" s="13">
        <f t="shared" si="5"/>
        <v>1809</v>
      </c>
      <c r="M42" s="13">
        <f>SUM(M34:M41)</f>
        <v>20261</v>
      </c>
      <c r="N42" s="13">
        <f>SUM(N34:N41)</f>
        <v>76</v>
      </c>
      <c r="O42" s="13">
        <f>SUM(O34:O41)</f>
        <v>398579</v>
      </c>
      <c r="Q42" s="64"/>
      <c r="R42" s="22" t="s">
        <v>46</v>
      </c>
      <c r="S42" s="47">
        <f>SUM(S34:S41)</f>
        <v>79213</v>
      </c>
      <c r="T42" s="47">
        <f t="shared" ref="T42:AC42" si="6">SUM(T34:T41)</f>
        <v>15653</v>
      </c>
      <c r="U42" s="47">
        <f t="shared" si="6"/>
        <v>9434</v>
      </c>
      <c r="V42" s="47">
        <f t="shared" si="6"/>
        <v>4996</v>
      </c>
      <c r="W42" s="47">
        <f t="shared" si="6"/>
        <v>3141</v>
      </c>
      <c r="X42" s="47">
        <f t="shared" si="6"/>
        <v>3308</v>
      </c>
      <c r="Y42" s="47">
        <f t="shared" si="6"/>
        <v>1294</v>
      </c>
      <c r="Z42" s="47">
        <f t="shared" si="6"/>
        <v>1685</v>
      </c>
      <c r="AA42" s="47">
        <f t="shared" si="6"/>
        <v>2667</v>
      </c>
      <c r="AB42" s="47">
        <f t="shared" si="6"/>
        <v>1816</v>
      </c>
      <c r="AC42" s="47">
        <f t="shared" si="6"/>
        <v>1712</v>
      </c>
      <c r="AD42" s="47">
        <f>SUM(AD34:AD41)</f>
        <v>9111</v>
      </c>
      <c r="AE42" s="47">
        <f>SUM(AE34:AE41)</f>
        <v>16</v>
      </c>
      <c r="AF42" s="47">
        <f>SUM(AF34:AF41)</f>
        <v>134046</v>
      </c>
      <c r="AH42" s="64"/>
    </row>
    <row r="43" spans="1:34">
      <c r="A43" s="3" t="s">
        <v>265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R43" s="3" t="s">
        <v>265</v>
      </c>
      <c r="S43" s="62"/>
      <c r="T43" s="62"/>
      <c r="U43" s="62"/>
      <c r="V43" s="62"/>
      <c r="W43" s="62"/>
      <c r="X43" s="71"/>
      <c r="Y43" s="62"/>
      <c r="Z43" s="62"/>
      <c r="AA43" s="62"/>
      <c r="AB43" s="62"/>
      <c r="AC43" s="62"/>
      <c r="AD43" s="62"/>
      <c r="AE43" s="62"/>
      <c r="AF43" s="62"/>
    </row>
    <row r="44" spans="1:34">
      <c r="S44" s="6"/>
      <c r="T44" s="43"/>
      <c r="U44" s="6"/>
      <c r="V44" s="6"/>
    </row>
    <row r="45" spans="1:34">
      <c r="A45" s="7" t="s">
        <v>105</v>
      </c>
      <c r="R45" s="7" t="s">
        <v>108</v>
      </c>
      <c r="S45" s="6"/>
      <c r="T45" s="6"/>
      <c r="U45" s="6"/>
      <c r="V45" s="6"/>
    </row>
    <row r="46" spans="1:34">
      <c r="A46" s="7" t="s">
        <v>469</v>
      </c>
      <c r="R46" s="7" t="s">
        <v>470</v>
      </c>
      <c r="S46" s="6"/>
      <c r="T46" s="6"/>
      <c r="U46" s="6"/>
      <c r="V46" s="6"/>
    </row>
    <row r="47" spans="1:34" ht="38.25">
      <c r="A47" s="32" t="s">
        <v>124</v>
      </c>
      <c r="B47" s="30" t="s">
        <v>9</v>
      </c>
      <c r="C47" s="30" t="s">
        <v>10</v>
      </c>
      <c r="D47" s="30" t="s">
        <v>11</v>
      </c>
      <c r="E47" s="30" t="s">
        <v>12</v>
      </c>
      <c r="F47" s="30" t="s">
        <v>13</v>
      </c>
      <c r="G47" s="30" t="s">
        <v>138</v>
      </c>
      <c r="H47" s="30" t="s">
        <v>139</v>
      </c>
      <c r="I47" s="30" t="s">
        <v>140</v>
      </c>
      <c r="J47" s="30" t="s">
        <v>141</v>
      </c>
      <c r="K47" s="30" t="s">
        <v>176</v>
      </c>
      <c r="L47" s="30" t="s">
        <v>344</v>
      </c>
      <c r="M47" s="30" t="s">
        <v>31</v>
      </c>
      <c r="N47" s="30" t="s">
        <v>195</v>
      </c>
      <c r="O47" s="30" t="s">
        <v>48</v>
      </c>
      <c r="R47" s="32" t="s">
        <v>124</v>
      </c>
      <c r="S47" s="30" t="s">
        <v>9</v>
      </c>
      <c r="T47" s="30" t="s">
        <v>10</v>
      </c>
      <c r="U47" s="30" t="s">
        <v>11</v>
      </c>
      <c r="V47" s="30" t="s">
        <v>12</v>
      </c>
      <c r="W47" s="30" t="s">
        <v>13</v>
      </c>
      <c r="X47" s="30" t="s">
        <v>138</v>
      </c>
      <c r="Y47" s="30" t="s">
        <v>139</v>
      </c>
      <c r="Z47" s="30" t="s">
        <v>140</v>
      </c>
      <c r="AA47" s="30" t="s">
        <v>141</v>
      </c>
      <c r="AB47" s="30" t="s">
        <v>176</v>
      </c>
      <c r="AC47" s="30" t="s">
        <v>344</v>
      </c>
      <c r="AD47" s="30" t="s">
        <v>31</v>
      </c>
      <c r="AE47" s="30" t="s">
        <v>195</v>
      </c>
      <c r="AF47" s="30" t="s">
        <v>48</v>
      </c>
    </row>
    <row r="48" spans="1:34">
      <c r="A48" s="23" t="s">
        <v>14</v>
      </c>
      <c r="B48" s="4">
        <v>1563</v>
      </c>
      <c r="C48" s="4">
        <v>254</v>
      </c>
      <c r="D48" s="4">
        <v>112</v>
      </c>
      <c r="E48" s="4">
        <v>64</v>
      </c>
      <c r="F48" s="4">
        <v>64</v>
      </c>
      <c r="G48" s="4">
        <v>69</v>
      </c>
      <c r="H48" s="4">
        <v>22</v>
      </c>
      <c r="I48" s="4">
        <v>15</v>
      </c>
      <c r="J48" s="4">
        <v>23</v>
      </c>
      <c r="K48" s="4">
        <v>14</v>
      </c>
      <c r="L48" s="4">
        <v>26</v>
      </c>
      <c r="M48" s="4">
        <v>110</v>
      </c>
      <c r="N48" s="4"/>
      <c r="O48" s="4">
        <f t="shared" ref="O48:O64" si="7">SUM(B48:N48)</f>
        <v>2336</v>
      </c>
      <c r="Q48" s="65"/>
      <c r="R48" s="23" t="s">
        <v>14</v>
      </c>
      <c r="S48" s="4">
        <v>360</v>
      </c>
      <c r="T48" s="4">
        <v>66</v>
      </c>
      <c r="U48" s="4">
        <v>57</v>
      </c>
      <c r="V48" s="4">
        <v>21</v>
      </c>
      <c r="W48" s="4">
        <v>26</v>
      </c>
      <c r="X48" s="4">
        <v>19</v>
      </c>
      <c r="Y48" s="4">
        <v>12</v>
      </c>
      <c r="Z48" s="4">
        <v>19</v>
      </c>
      <c r="AA48" s="4">
        <v>17</v>
      </c>
      <c r="AB48" s="4">
        <v>9</v>
      </c>
      <c r="AC48" s="4">
        <v>5</v>
      </c>
      <c r="AD48" s="4">
        <v>40</v>
      </c>
      <c r="AE48" s="4">
        <v>0</v>
      </c>
      <c r="AF48" s="4">
        <f t="shared" ref="AF48:AF64" si="8">SUM(S48:AE48)</f>
        <v>651</v>
      </c>
      <c r="AH48" s="65"/>
    </row>
    <row r="49" spans="1:34">
      <c r="A49" s="24" t="s">
        <v>15</v>
      </c>
      <c r="B49" s="5">
        <v>2035</v>
      </c>
      <c r="C49" s="5">
        <v>406</v>
      </c>
      <c r="D49" s="5">
        <v>58</v>
      </c>
      <c r="E49" s="5">
        <v>148</v>
      </c>
      <c r="F49" s="5">
        <v>33</v>
      </c>
      <c r="G49" s="5">
        <v>60</v>
      </c>
      <c r="H49" s="5">
        <v>17</v>
      </c>
      <c r="I49" s="5">
        <v>34</v>
      </c>
      <c r="J49" s="5">
        <v>53</v>
      </c>
      <c r="K49" s="5">
        <v>52</v>
      </c>
      <c r="L49" s="5">
        <v>38</v>
      </c>
      <c r="M49" s="5">
        <v>193</v>
      </c>
      <c r="N49" s="5">
        <v>8</v>
      </c>
      <c r="O49" s="5">
        <f t="shared" si="7"/>
        <v>3135</v>
      </c>
      <c r="Q49" s="64"/>
      <c r="R49" s="24" t="s">
        <v>15</v>
      </c>
      <c r="S49" s="5">
        <v>1514</v>
      </c>
      <c r="T49" s="5">
        <v>276</v>
      </c>
      <c r="U49" s="5">
        <v>117</v>
      </c>
      <c r="V49" s="5">
        <v>99</v>
      </c>
      <c r="W49" s="5">
        <v>48</v>
      </c>
      <c r="X49" s="5">
        <v>75</v>
      </c>
      <c r="Y49" s="5">
        <v>16</v>
      </c>
      <c r="Z49" s="5">
        <v>18</v>
      </c>
      <c r="AA49" s="5">
        <v>26</v>
      </c>
      <c r="AB49" s="5">
        <v>54</v>
      </c>
      <c r="AC49" s="5">
        <v>18</v>
      </c>
      <c r="AD49" s="5">
        <v>160</v>
      </c>
      <c r="AE49" s="5">
        <v>0</v>
      </c>
      <c r="AF49" s="5">
        <f t="shared" si="8"/>
        <v>2421</v>
      </c>
      <c r="AH49" s="64"/>
    </row>
    <row r="50" spans="1:34">
      <c r="A50" s="24" t="s">
        <v>16</v>
      </c>
      <c r="B50" s="5">
        <v>3867</v>
      </c>
      <c r="C50" s="5">
        <v>984</v>
      </c>
      <c r="D50" s="5">
        <v>91</v>
      </c>
      <c r="E50" s="5">
        <v>182</v>
      </c>
      <c r="F50" s="5">
        <v>25</v>
      </c>
      <c r="G50" s="5">
        <v>41</v>
      </c>
      <c r="H50" s="5">
        <v>36</v>
      </c>
      <c r="I50" s="5">
        <v>67</v>
      </c>
      <c r="J50" s="5">
        <v>41</v>
      </c>
      <c r="K50" s="5">
        <v>103</v>
      </c>
      <c r="L50" s="5">
        <v>74</v>
      </c>
      <c r="M50" s="5">
        <v>283</v>
      </c>
      <c r="N50" s="5"/>
      <c r="O50" s="5">
        <f t="shared" si="7"/>
        <v>5794</v>
      </c>
      <c r="Q50" s="64"/>
      <c r="R50" s="24" t="s">
        <v>16</v>
      </c>
      <c r="S50" s="5">
        <v>3020</v>
      </c>
      <c r="T50" s="5">
        <v>964</v>
      </c>
      <c r="U50" s="5">
        <v>325</v>
      </c>
      <c r="V50" s="5">
        <v>347</v>
      </c>
      <c r="W50" s="5">
        <v>88</v>
      </c>
      <c r="X50" s="5">
        <v>135</v>
      </c>
      <c r="Y50" s="5">
        <v>46</v>
      </c>
      <c r="Z50" s="5">
        <v>77</v>
      </c>
      <c r="AA50" s="5">
        <v>99</v>
      </c>
      <c r="AB50" s="5">
        <v>102</v>
      </c>
      <c r="AC50" s="5">
        <v>52</v>
      </c>
      <c r="AD50" s="5">
        <v>428</v>
      </c>
      <c r="AE50" s="5">
        <v>1</v>
      </c>
      <c r="AF50" s="5">
        <f t="shared" si="8"/>
        <v>5684</v>
      </c>
      <c r="AH50" s="64"/>
    </row>
    <row r="51" spans="1:34">
      <c r="A51" s="24" t="s">
        <v>17</v>
      </c>
      <c r="B51" s="5">
        <v>7200</v>
      </c>
      <c r="C51" s="5">
        <v>1285</v>
      </c>
      <c r="D51" s="5">
        <v>85</v>
      </c>
      <c r="E51" s="5">
        <v>236</v>
      </c>
      <c r="F51" s="5">
        <v>29</v>
      </c>
      <c r="G51" s="5">
        <v>104</v>
      </c>
      <c r="H51" s="5">
        <v>7</v>
      </c>
      <c r="I51" s="5">
        <v>94</v>
      </c>
      <c r="J51" s="5">
        <v>75</v>
      </c>
      <c r="K51" s="5">
        <v>176</v>
      </c>
      <c r="L51" s="5">
        <v>140</v>
      </c>
      <c r="M51" s="5">
        <v>402</v>
      </c>
      <c r="N51" s="5">
        <v>4</v>
      </c>
      <c r="O51" s="5">
        <f t="shared" si="7"/>
        <v>9837</v>
      </c>
      <c r="Q51" s="64"/>
      <c r="R51" s="24" t="s">
        <v>17</v>
      </c>
      <c r="S51" s="5">
        <v>1137</v>
      </c>
      <c r="T51" s="5">
        <v>258</v>
      </c>
      <c r="U51" s="5">
        <v>100</v>
      </c>
      <c r="V51" s="5">
        <v>55</v>
      </c>
      <c r="W51" s="5">
        <v>30</v>
      </c>
      <c r="X51" s="5">
        <v>57</v>
      </c>
      <c r="Y51" s="5">
        <v>12</v>
      </c>
      <c r="Z51" s="5">
        <v>15</v>
      </c>
      <c r="AA51" s="5">
        <v>70</v>
      </c>
      <c r="AB51" s="5">
        <v>29</v>
      </c>
      <c r="AC51" s="5">
        <v>30</v>
      </c>
      <c r="AD51" s="5">
        <v>128</v>
      </c>
      <c r="AE51" s="5">
        <v>0</v>
      </c>
      <c r="AF51" s="5">
        <f t="shared" si="8"/>
        <v>1921</v>
      </c>
      <c r="AH51" s="64"/>
    </row>
    <row r="52" spans="1:34">
      <c r="A52" s="24" t="s">
        <v>18</v>
      </c>
      <c r="B52" s="5">
        <v>8184</v>
      </c>
      <c r="C52" s="5">
        <v>1792</v>
      </c>
      <c r="D52" s="5">
        <v>248</v>
      </c>
      <c r="E52" s="5">
        <v>365</v>
      </c>
      <c r="F52" s="5">
        <v>85</v>
      </c>
      <c r="G52" s="5">
        <v>162</v>
      </c>
      <c r="H52" s="5">
        <v>50</v>
      </c>
      <c r="I52" s="5">
        <v>149</v>
      </c>
      <c r="J52" s="5">
        <v>239</v>
      </c>
      <c r="K52" s="5">
        <v>244</v>
      </c>
      <c r="L52" s="5">
        <v>99</v>
      </c>
      <c r="M52" s="5">
        <v>708</v>
      </c>
      <c r="N52" s="5">
        <v>2</v>
      </c>
      <c r="O52" s="5">
        <f t="shared" si="7"/>
        <v>12327</v>
      </c>
      <c r="Q52" s="64"/>
      <c r="R52" s="24" t="s">
        <v>18</v>
      </c>
      <c r="S52" s="5">
        <v>1206</v>
      </c>
      <c r="T52" s="5">
        <v>224</v>
      </c>
      <c r="U52" s="5">
        <v>133</v>
      </c>
      <c r="V52" s="5">
        <v>71</v>
      </c>
      <c r="W52" s="5">
        <v>38</v>
      </c>
      <c r="X52" s="5">
        <v>53</v>
      </c>
      <c r="Y52" s="5">
        <v>17</v>
      </c>
      <c r="Z52" s="5">
        <v>28</v>
      </c>
      <c r="AA52" s="5">
        <v>29</v>
      </c>
      <c r="AB52" s="5">
        <v>15</v>
      </c>
      <c r="AC52" s="5">
        <v>19</v>
      </c>
      <c r="AD52" s="5">
        <v>111</v>
      </c>
      <c r="AE52" s="5">
        <v>1</v>
      </c>
      <c r="AF52" s="5">
        <f t="shared" si="8"/>
        <v>1945</v>
      </c>
      <c r="AH52" s="64"/>
    </row>
    <row r="53" spans="1:34">
      <c r="A53" s="24" t="s">
        <v>19</v>
      </c>
      <c r="B53" s="5">
        <v>17136</v>
      </c>
      <c r="C53" s="5">
        <v>3671</v>
      </c>
      <c r="D53" s="5">
        <v>373</v>
      </c>
      <c r="E53" s="5">
        <v>590</v>
      </c>
      <c r="F53" s="5">
        <v>115</v>
      </c>
      <c r="G53" s="5">
        <v>208</v>
      </c>
      <c r="H53" s="5">
        <v>30</v>
      </c>
      <c r="I53" s="5">
        <v>168</v>
      </c>
      <c r="J53" s="5">
        <v>193</v>
      </c>
      <c r="K53" s="5">
        <v>387</v>
      </c>
      <c r="L53" s="5">
        <v>154</v>
      </c>
      <c r="M53" s="5">
        <v>1334</v>
      </c>
      <c r="N53" s="5">
        <v>5</v>
      </c>
      <c r="O53" s="5">
        <f t="shared" si="7"/>
        <v>24364</v>
      </c>
      <c r="Q53" s="64"/>
      <c r="R53" s="24" t="s">
        <v>19</v>
      </c>
      <c r="S53" s="5">
        <v>4105</v>
      </c>
      <c r="T53" s="5">
        <v>896</v>
      </c>
      <c r="U53" s="5">
        <v>446</v>
      </c>
      <c r="V53" s="5">
        <v>299</v>
      </c>
      <c r="W53" s="5">
        <v>139</v>
      </c>
      <c r="X53" s="5">
        <v>174</v>
      </c>
      <c r="Y53" s="5">
        <v>70</v>
      </c>
      <c r="Z53" s="5">
        <v>78</v>
      </c>
      <c r="AA53" s="5">
        <v>140</v>
      </c>
      <c r="AB53" s="5">
        <v>92</v>
      </c>
      <c r="AC53" s="5">
        <v>57</v>
      </c>
      <c r="AD53" s="5">
        <v>523</v>
      </c>
      <c r="AE53" s="5">
        <v>0</v>
      </c>
      <c r="AF53" s="5">
        <f t="shared" si="8"/>
        <v>7019</v>
      </c>
      <c r="AH53" s="64"/>
    </row>
    <row r="54" spans="1:34">
      <c r="A54" s="24" t="s">
        <v>20</v>
      </c>
      <c r="B54" s="5">
        <v>158221</v>
      </c>
      <c r="C54" s="5">
        <v>33066</v>
      </c>
      <c r="D54" s="5">
        <v>2229</v>
      </c>
      <c r="E54" s="5">
        <v>4352</v>
      </c>
      <c r="F54" s="5">
        <v>661</v>
      </c>
      <c r="G54" s="5">
        <v>1346</v>
      </c>
      <c r="H54" s="5">
        <v>491</v>
      </c>
      <c r="I54" s="5">
        <v>1917</v>
      </c>
      <c r="J54" s="5">
        <v>1718</v>
      </c>
      <c r="K54" s="5">
        <v>3852</v>
      </c>
      <c r="L54" s="5">
        <v>559</v>
      </c>
      <c r="M54" s="5">
        <v>10910</v>
      </c>
      <c r="N54" s="5">
        <v>17</v>
      </c>
      <c r="O54" s="5">
        <f t="shared" si="7"/>
        <v>219339</v>
      </c>
      <c r="Q54" s="64"/>
      <c r="R54" s="24" t="s">
        <v>20</v>
      </c>
      <c r="S54" s="5">
        <v>48135</v>
      </c>
      <c r="T54" s="5">
        <v>9085</v>
      </c>
      <c r="U54" s="5">
        <v>5660</v>
      </c>
      <c r="V54" s="5">
        <v>2859</v>
      </c>
      <c r="W54" s="5">
        <v>2002</v>
      </c>
      <c r="X54" s="5">
        <v>1932</v>
      </c>
      <c r="Y54" s="5">
        <v>822</v>
      </c>
      <c r="Z54" s="5">
        <v>1018</v>
      </c>
      <c r="AA54" s="5">
        <v>1614</v>
      </c>
      <c r="AB54" s="5">
        <v>1020</v>
      </c>
      <c r="AC54" s="5">
        <v>1072</v>
      </c>
      <c r="AD54" s="5">
        <v>5552</v>
      </c>
      <c r="AE54" s="5">
        <v>6</v>
      </c>
      <c r="AF54" s="5">
        <f t="shared" si="8"/>
        <v>80777</v>
      </c>
      <c r="AH54" s="64"/>
    </row>
    <row r="55" spans="1:34">
      <c r="A55" s="24" t="s">
        <v>21</v>
      </c>
      <c r="B55" s="5">
        <v>12368</v>
      </c>
      <c r="C55" s="5">
        <v>3024</v>
      </c>
      <c r="D55" s="5">
        <v>138</v>
      </c>
      <c r="E55" s="5">
        <v>477</v>
      </c>
      <c r="F55" s="5">
        <v>57</v>
      </c>
      <c r="G55" s="5">
        <v>137</v>
      </c>
      <c r="H55" s="5">
        <v>109</v>
      </c>
      <c r="I55" s="5">
        <v>154</v>
      </c>
      <c r="J55" s="5">
        <v>209</v>
      </c>
      <c r="K55" s="5">
        <v>321</v>
      </c>
      <c r="L55" s="5">
        <v>60</v>
      </c>
      <c r="M55" s="5">
        <v>919</v>
      </c>
      <c r="N55" s="5">
        <v>5</v>
      </c>
      <c r="O55" s="5">
        <f t="shared" si="7"/>
        <v>17978</v>
      </c>
      <c r="Q55" s="64"/>
      <c r="R55" s="24" t="s">
        <v>21</v>
      </c>
      <c r="S55" s="5">
        <v>2579</v>
      </c>
      <c r="T55" s="5">
        <v>520</v>
      </c>
      <c r="U55" s="5">
        <v>271</v>
      </c>
      <c r="V55" s="5">
        <v>195</v>
      </c>
      <c r="W55" s="5">
        <v>92</v>
      </c>
      <c r="X55" s="5">
        <v>101</v>
      </c>
      <c r="Y55" s="5">
        <v>53</v>
      </c>
      <c r="Z55" s="5">
        <v>64</v>
      </c>
      <c r="AA55" s="5">
        <v>116</v>
      </c>
      <c r="AB55" s="5">
        <v>57</v>
      </c>
      <c r="AC55" s="5">
        <v>48</v>
      </c>
      <c r="AD55" s="5">
        <v>294</v>
      </c>
      <c r="AE55" s="5">
        <v>0</v>
      </c>
      <c r="AF55" s="5">
        <f t="shared" si="8"/>
        <v>4390</v>
      </c>
      <c r="AH55" s="64"/>
    </row>
    <row r="56" spans="1:34">
      <c r="A56" s="24" t="s">
        <v>22</v>
      </c>
      <c r="B56" s="5">
        <v>10118</v>
      </c>
      <c r="C56" s="5">
        <v>2379</v>
      </c>
      <c r="D56" s="5">
        <v>331</v>
      </c>
      <c r="E56" s="5">
        <v>518</v>
      </c>
      <c r="F56" s="5">
        <v>73</v>
      </c>
      <c r="G56" s="5">
        <v>165</v>
      </c>
      <c r="H56" s="5">
        <v>59</v>
      </c>
      <c r="I56" s="5">
        <v>119</v>
      </c>
      <c r="J56" s="5">
        <v>157</v>
      </c>
      <c r="K56" s="5">
        <v>215</v>
      </c>
      <c r="L56" s="5">
        <v>101</v>
      </c>
      <c r="M56" s="5">
        <v>783</v>
      </c>
      <c r="N56" s="5">
        <v>4</v>
      </c>
      <c r="O56" s="5">
        <f t="shared" si="7"/>
        <v>15022</v>
      </c>
      <c r="Q56" s="64"/>
      <c r="R56" s="24" t="s">
        <v>22</v>
      </c>
      <c r="S56" s="5">
        <v>1846</v>
      </c>
      <c r="T56" s="5">
        <v>294</v>
      </c>
      <c r="U56" s="5">
        <v>167</v>
      </c>
      <c r="V56" s="5">
        <v>103</v>
      </c>
      <c r="W56" s="5">
        <v>55</v>
      </c>
      <c r="X56" s="5">
        <v>70</v>
      </c>
      <c r="Y56" s="5">
        <v>33</v>
      </c>
      <c r="Z56" s="5">
        <v>38</v>
      </c>
      <c r="AA56" s="5">
        <v>43</v>
      </c>
      <c r="AB56" s="5">
        <v>58</v>
      </c>
      <c r="AC56" s="5">
        <v>28</v>
      </c>
      <c r="AD56" s="5">
        <v>214</v>
      </c>
      <c r="AE56" s="5">
        <v>0</v>
      </c>
      <c r="AF56" s="5">
        <f t="shared" si="8"/>
        <v>2949</v>
      </c>
      <c r="AH56" s="64"/>
    </row>
    <row r="57" spans="1:34">
      <c r="A57" s="24" t="s">
        <v>204</v>
      </c>
      <c r="B57" s="5">
        <v>4616</v>
      </c>
      <c r="C57" s="5">
        <v>1033</v>
      </c>
      <c r="D57" s="5">
        <v>73</v>
      </c>
      <c r="E57" s="5">
        <v>213</v>
      </c>
      <c r="F57" s="5">
        <v>11</v>
      </c>
      <c r="G57" s="5">
        <v>53</v>
      </c>
      <c r="H57" s="5">
        <v>30</v>
      </c>
      <c r="I57" s="5">
        <v>19</v>
      </c>
      <c r="J57" s="5">
        <v>21</v>
      </c>
      <c r="K57" s="5">
        <v>115</v>
      </c>
      <c r="L57" s="5">
        <v>73</v>
      </c>
      <c r="M57" s="5">
        <v>310</v>
      </c>
      <c r="N57" s="5">
        <v>3</v>
      </c>
      <c r="O57" s="5">
        <f t="shared" si="7"/>
        <v>6570</v>
      </c>
      <c r="Q57" s="64"/>
      <c r="R57" s="24" t="s">
        <v>204</v>
      </c>
      <c r="S57" s="5">
        <v>856</v>
      </c>
      <c r="T57" s="5">
        <v>194</v>
      </c>
      <c r="U57" s="5">
        <v>74</v>
      </c>
      <c r="V57" s="5">
        <v>31</v>
      </c>
      <c r="W57" s="5">
        <v>22</v>
      </c>
      <c r="X57" s="5">
        <v>33</v>
      </c>
      <c r="Y57" s="5">
        <v>9</v>
      </c>
      <c r="Z57" s="5">
        <v>11</v>
      </c>
      <c r="AA57" s="5">
        <v>21</v>
      </c>
      <c r="AB57" s="5">
        <v>13</v>
      </c>
      <c r="AC57" s="5">
        <v>62</v>
      </c>
      <c r="AD57" s="5">
        <v>99</v>
      </c>
      <c r="AE57" s="5">
        <v>4</v>
      </c>
      <c r="AF57" s="5">
        <f t="shared" si="8"/>
        <v>1429</v>
      </c>
      <c r="AH57" s="64"/>
    </row>
    <row r="58" spans="1:34">
      <c r="A58" s="24" t="s">
        <v>23</v>
      </c>
      <c r="B58" s="5">
        <v>28348</v>
      </c>
      <c r="C58" s="5">
        <v>7406</v>
      </c>
      <c r="D58" s="5">
        <v>446</v>
      </c>
      <c r="E58" s="5">
        <v>1095</v>
      </c>
      <c r="F58" s="5">
        <v>164</v>
      </c>
      <c r="G58" s="5">
        <v>367</v>
      </c>
      <c r="H58" s="5">
        <v>84</v>
      </c>
      <c r="I58" s="5">
        <v>232</v>
      </c>
      <c r="J58" s="5">
        <v>379</v>
      </c>
      <c r="K58" s="5">
        <v>680</v>
      </c>
      <c r="L58" s="5">
        <v>217</v>
      </c>
      <c r="M58" s="5">
        <v>2560</v>
      </c>
      <c r="N58" s="5">
        <v>12</v>
      </c>
      <c r="O58" s="5">
        <f t="shared" si="7"/>
        <v>41990</v>
      </c>
      <c r="Q58" s="64"/>
      <c r="R58" s="24" t="s">
        <v>23</v>
      </c>
      <c r="S58" s="5">
        <v>4768</v>
      </c>
      <c r="T58" s="5">
        <v>1137</v>
      </c>
      <c r="U58" s="5">
        <v>338</v>
      </c>
      <c r="V58" s="5">
        <v>211</v>
      </c>
      <c r="W58" s="5">
        <v>125</v>
      </c>
      <c r="X58" s="5">
        <v>95</v>
      </c>
      <c r="Y58" s="5">
        <v>65</v>
      </c>
      <c r="Z58" s="5">
        <v>80</v>
      </c>
      <c r="AA58" s="5">
        <v>180</v>
      </c>
      <c r="AB58" s="5">
        <v>82</v>
      </c>
      <c r="AC58" s="5">
        <v>66</v>
      </c>
      <c r="AD58" s="5">
        <v>530</v>
      </c>
      <c r="AE58" s="5">
        <v>0</v>
      </c>
      <c r="AF58" s="5">
        <f t="shared" si="8"/>
        <v>7677</v>
      </c>
      <c r="AH58" s="64"/>
    </row>
    <row r="59" spans="1:34">
      <c r="A59" s="24" t="s">
        <v>24</v>
      </c>
      <c r="B59" s="5">
        <v>12238</v>
      </c>
      <c r="C59" s="5">
        <v>2001</v>
      </c>
      <c r="D59" s="5">
        <v>399</v>
      </c>
      <c r="E59" s="5">
        <v>358</v>
      </c>
      <c r="F59" s="5">
        <v>146</v>
      </c>
      <c r="G59" s="5">
        <v>233</v>
      </c>
      <c r="H59" s="5">
        <v>48</v>
      </c>
      <c r="I59" s="5">
        <v>106</v>
      </c>
      <c r="J59" s="5">
        <v>177</v>
      </c>
      <c r="K59" s="5">
        <v>172</v>
      </c>
      <c r="L59" s="5">
        <v>73</v>
      </c>
      <c r="M59" s="5">
        <v>633</v>
      </c>
      <c r="N59" s="5">
        <v>5</v>
      </c>
      <c r="O59" s="5">
        <f t="shared" si="7"/>
        <v>16589</v>
      </c>
      <c r="Q59" s="64"/>
      <c r="R59" s="24" t="s">
        <v>24</v>
      </c>
      <c r="S59" s="5">
        <v>3382</v>
      </c>
      <c r="T59" s="5">
        <v>527</v>
      </c>
      <c r="U59" s="5">
        <v>358</v>
      </c>
      <c r="V59" s="5">
        <v>115</v>
      </c>
      <c r="W59" s="5">
        <v>93</v>
      </c>
      <c r="X59" s="5">
        <v>153</v>
      </c>
      <c r="Y59" s="5">
        <v>42</v>
      </c>
      <c r="Z59" s="5">
        <v>42</v>
      </c>
      <c r="AA59" s="5">
        <v>97</v>
      </c>
      <c r="AB59" s="5">
        <v>86</v>
      </c>
      <c r="AC59" s="5">
        <v>30</v>
      </c>
      <c r="AD59" s="5">
        <v>253</v>
      </c>
      <c r="AE59" s="5">
        <v>1</v>
      </c>
      <c r="AF59" s="5">
        <f t="shared" si="8"/>
        <v>5179</v>
      </c>
      <c r="AH59" s="64"/>
    </row>
    <row r="60" spans="1:34">
      <c r="A60" s="24" t="s">
        <v>25</v>
      </c>
      <c r="B60" s="5">
        <v>3323</v>
      </c>
      <c r="C60" s="5">
        <v>590</v>
      </c>
      <c r="D60" s="5">
        <v>136</v>
      </c>
      <c r="E60" s="5">
        <v>195</v>
      </c>
      <c r="F60" s="5">
        <v>36</v>
      </c>
      <c r="G60" s="5">
        <v>60</v>
      </c>
      <c r="H60" s="5">
        <v>6</v>
      </c>
      <c r="I60" s="5">
        <v>26</v>
      </c>
      <c r="J60" s="5">
        <v>28</v>
      </c>
      <c r="K60" s="5">
        <v>55</v>
      </c>
      <c r="L60" s="5">
        <v>59</v>
      </c>
      <c r="M60" s="5">
        <v>186</v>
      </c>
      <c r="N60" s="5">
        <v>2</v>
      </c>
      <c r="O60" s="5">
        <f t="shared" si="7"/>
        <v>4702</v>
      </c>
      <c r="Q60" s="64"/>
      <c r="R60" s="24" t="s">
        <v>25</v>
      </c>
      <c r="S60" s="5">
        <v>1246</v>
      </c>
      <c r="T60" s="5">
        <v>186</v>
      </c>
      <c r="U60" s="5">
        <v>169</v>
      </c>
      <c r="V60" s="5">
        <v>44</v>
      </c>
      <c r="W60" s="5">
        <v>53</v>
      </c>
      <c r="X60" s="5">
        <v>21</v>
      </c>
      <c r="Y60" s="5">
        <v>13</v>
      </c>
      <c r="Z60" s="5">
        <v>22</v>
      </c>
      <c r="AA60" s="5">
        <v>28</v>
      </c>
      <c r="AB60" s="5">
        <v>12</v>
      </c>
      <c r="AC60" s="5">
        <v>19</v>
      </c>
      <c r="AD60" s="5">
        <v>84</v>
      </c>
      <c r="AE60" s="5">
        <v>0</v>
      </c>
      <c r="AF60" s="5">
        <f t="shared" si="8"/>
        <v>1897</v>
      </c>
      <c r="AH60" s="64"/>
    </row>
    <row r="61" spans="1:34">
      <c r="A61" s="24" t="s">
        <v>26</v>
      </c>
      <c r="B61" s="5">
        <v>9360</v>
      </c>
      <c r="C61" s="5">
        <v>2132</v>
      </c>
      <c r="D61" s="5">
        <v>331</v>
      </c>
      <c r="E61" s="5">
        <v>399</v>
      </c>
      <c r="F61" s="5">
        <v>153</v>
      </c>
      <c r="G61" s="5">
        <v>165</v>
      </c>
      <c r="H61" s="5">
        <v>50</v>
      </c>
      <c r="I61" s="5">
        <v>94</v>
      </c>
      <c r="J61" s="5">
        <v>170</v>
      </c>
      <c r="K61" s="5">
        <v>254</v>
      </c>
      <c r="L61" s="5">
        <v>70</v>
      </c>
      <c r="M61" s="5">
        <v>701</v>
      </c>
      <c r="N61" s="5">
        <v>3</v>
      </c>
      <c r="O61" s="5">
        <f t="shared" si="7"/>
        <v>13882</v>
      </c>
      <c r="Q61" s="64"/>
      <c r="R61" s="24" t="s">
        <v>26</v>
      </c>
      <c r="S61" s="5">
        <v>2718</v>
      </c>
      <c r="T61" s="5">
        <v>390</v>
      </c>
      <c r="U61" s="5">
        <v>288</v>
      </c>
      <c r="V61" s="5">
        <v>197</v>
      </c>
      <c r="W61" s="5">
        <v>90</v>
      </c>
      <c r="X61" s="5">
        <v>98</v>
      </c>
      <c r="Y61" s="5">
        <v>20</v>
      </c>
      <c r="Z61" s="5">
        <v>39</v>
      </c>
      <c r="AA61" s="5">
        <v>77</v>
      </c>
      <c r="AB61" s="5">
        <v>67</v>
      </c>
      <c r="AC61" s="5">
        <v>29</v>
      </c>
      <c r="AD61" s="5">
        <v>215</v>
      </c>
      <c r="AE61" s="5">
        <v>0</v>
      </c>
      <c r="AF61" s="5">
        <f t="shared" si="8"/>
        <v>4228</v>
      </c>
      <c r="AH61" s="64"/>
    </row>
    <row r="62" spans="1:34">
      <c r="A62" s="24" t="s">
        <v>27</v>
      </c>
      <c r="B62" s="5">
        <v>1625</v>
      </c>
      <c r="C62" s="5">
        <v>293</v>
      </c>
      <c r="D62" s="5">
        <v>100</v>
      </c>
      <c r="E62" s="5">
        <v>116</v>
      </c>
      <c r="F62" s="5">
        <v>31</v>
      </c>
      <c r="G62" s="5">
        <v>34</v>
      </c>
      <c r="H62" s="5">
        <v>22</v>
      </c>
      <c r="I62" s="5">
        <v>27</v>
      </c>
      <c r="J62" s="5">
        <v>22</v>
      </c>
      <c r="K62" s="5">
        <v>20</v>
      </c>
      <c r="L62" s="5">
        <v>26</v>
      </c>
      <c r="M62" s="5">
        <v>104</v>
      </c>
      <c r="N62" s="5">
        <v>5</v>
      </c>
      <c r="O62" s="5">
        <f t="shared" si="7"/>
        <v>2425</v>
      </c>
      <c r="Q62" s="64"/>
      <c r="R62" s="24" t="s">
        <v>27</v>
      </c>
      <c r="S62" s="5">
        <v>320</v>
      </c>
      <c r="T62" s="5">
        <v>57</v>
      </c>
      <c r="U62" s="5">
        <v>44</v>
      </c>
      <c r="V62" s="5">
        <v>14</v>
      </c>
      <c r="W62" s="5">
        <v>8</v>
      </c>
      <c r="X62" s="5">
        <v>11</v>
      </c>
      <c r="Y62" s="5">
        <v>4</v>
      </c>
      <c r="Z62" s="5">
        <v>8</v>
      </c>
      <c r="AA62" s="5">
        <v>5</v>
      </c>
      <c r="AB62" s="5">
        <v>4</v>
      </c>
      <c r="AC62" s="5">
        <v>3</v>
      </c>
      <c r="AD62" s="5">
        <v>29</v>
      </c>
      <c r="AE62" s="5">
        <v>0</v>
      </c>
      <c r="AF62" s="5">
        <f t="shared" si="8"/>
        <v>507</v>
      </c>
      <c r="AH62" s="64"/>
    </row>
    <row r="63" spans="1:34">
      <c r="A63" s="24" t="s">
        <v>28</v>
      </c>
      <c r="B63" s="5">
        <v>1417</v>
      </c>
      <c r="C63" s="5">
        <v>383</v>
      </c>
      <c r="D63" s="5">
        <v>74</v>
      </c>
      <c r="E63" s="5">
        <v>109</v>
      </c>
      <c r="F63" s="5">
        <v>39</v>
      </c>
      <c r="G63" s="5">
        <v>39</v>
      </c>
      <c r="H63" s="5">
        <v>4</v>
      </c>
      <c r="I63" s="5">
        <v>11</v>
      </c>
      <c r="J63" s="5">
        <v>15</v>
      </c>
      <c r="K63" s="5">
        <v>32</v>
      </c>
      <c r="L63" s="5">
        <v>40</v>
      </c>
      <c r="M63" s="5">
        <v>125</v>
      </c>
      <c r="N63" s="5">
        <v>1</v>
      </c>
      <c r="O63" s="5">
        <f t="shared" si="7"/>
        <v>2289</v>
      </c>
      <c r="Q63" s="64"/>
      <c r="R63" s="24" t="s">
        <v>28</v>
      </c>
      <c r="S63" s="5">
        <v>1062</v>
      </c>
      <c r="T63" s="5">
        <v>199</v>
      </c>
      <c r="U63" s="5">
        <v>133</v>
      </c>
      <c r="V63" s="5">
        <v>80</v>
      </c>
      <c r="W63" s="5">
        <v>32</v>
      </c>
      <c r="X63" s="5">
        <v>26</v>
      </c>
      <c r="Y63" s="5">
        <v>13</v>
      </c>
      <c r="Z63" s="5">
        <v>14</v>
      </c>
      <c r="AA63" s="5">
        <v>28</v>
      </c>
      <c r="AB63" s="5">
        <v>29</v>
      </c>
      <c r="AC63" s="5">
        <v>22</v>
      </c>
      <c r="AD63" s="5">
        <v>109</v>
      </c>
      <c r="AE63" s="5">
        <v>3</v>
      </c>
      <c r="AF63" s="5">
        <f t="shared" si="8"/>
        <v>1750</v>
      </c>
      <c r="AH63" s="64"/>
    </row>
    <row r="64" spans="1:34">
      <c r="A64" s="24" t="s">
        <v>195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>
        <f t="shared" si="7"/>
        <v>0</v>
      </c>
      <c r="Q64" s="64"/>
      <c r="R64" s="24" t="s">
        <v>195</v>
      </c>
      <c r="S64" s="5">
        <v>959</v>
      </c>
      <c r="T64" s="5">
        <v>380</v>
      </c>
      <c r="U64" s="5">
        <v>754</v>
      </c>
      <c r="V64" s="5">
        <v>255</v>
      </c>
      <c r="W64" s="5">
        <v>200</v>
      </c>
      <c r="X64" s="5">
        <v>255</v>
      </c>
      <c r="Y64" s="5">
        <v>47</v>
      </c>
      <c r="Z64" s="5">
        <v>114</v>
      </c>
      <c r="AA64" s="5">
        <v>77</v>
      </c>
      <c r="AB64" s="5">
        <v>87</v>
      </c>
      <c r="AC64" s="5">
        <v>152</v>
      </c>
      <c r="AD64" s="5">
        <v>342</v>
      </c>
      <c r="AE64" s="5">
        <v>0</v>
      </c>
      <c r="AF64" s="5">
        <f t="shared" si="8"/>
        <v>3622</v>
      </c>
      <c r="AH64" s="64"/>
    </row>
    <row r="65" spans="1:34">
      <c r="A65" s="22" t="s">
        <v>46</v>
      </c>
      <c r="B65" s="13">
        <f t="shared" ref="B65:L65" si="9">SUM(B48:B64)</f>
        <v>281619</v>
      </c>
      <c r="C65" s="13">
        <f t="shared" si="9"/>
        <v>60699</v>
      </c>
      <c r="D65" s="13">
        <f t="shared" si="9"/>
        <v>5224</v>
      </c>
      <c r="E65" s="13">
        <f t="shared" si="9"/>
        <v>9417</v>
      </c>
      <c r="F65" s="13">
        <f t="shared" si="9"/>
        <v>1722</v>
      </c>
      <c r="G65" s="13">
        <f t="shared" si="9"/>
        <v>3243</v>
      </c>
      <c r="H65" s="13">
        <f t="shared" si="9"/>
        <v>1065</v>
      </c>
      <c r="I65" s="13">
        <f t="shared" si="9"/>
        <v>3232</v>
      </c>
      <c r="J65" s="13">
        <f t="shared" si="9"/>
        <v>3520</v>
      </c>
      <c r="K65" s="13">
        <f t="shared" si="9"/>
        <v>6692</v>
      </c>
      <c r="L65" s="13">
        <f t="shared" si="9"/>
        <v>1809</v>
      </c>
      <c r="M65" s="13">
        <f>SUM(M48:M64)</f>
        <v>20261</v>
      </c>
      <c r="N65" s="13">
        <f>SUM(N48:N64)</f>
        <v>76</v>
      </c>
      <c r="O65" s="13">
        <f>SUM(O48:O63)</f>
        <v>398579</v>
      </c>
      <c r="Q65" s="64"/>
      <c r="R65" s="22" t="s">
        <v>46</v>
      </c>
      <c r="S65" s="47">
        <f>SUM(S48:S64)</f>
        <v>79213</v>
      </c>
      <c r="T65" s="47">
        <f t="shared" ref="T65:AC65" si="10">SUM(T48:T64)</f>
        <v>15653</v>
      </c>
      <c r="U65" s="47">
        <f t="shared" si="10"/>
        <v>9434</v>
      </c>
      <c r="V65" s="47">
        <f t="shared" si="10"/>
        <v>4996</v>
      </c>
      <c r="W65" s="47">
        <f t="shared" si="10"/>
        <v>3141</v>
      </c>
      <c r="X65" s="47">
        <f t="shared" si="10"/>
        <v>3308</v>
      </c>
      <c r="Y65" s="47">
        <f t="shared" si="10"/>
        <v>1294</v>
      </c>
      <c r="Z65" s="47">
        <f t="shared" si="10"/>
        <v>1685</v>
      </c>
      <c r="AA65" s="47">
        <f t="shared" si="10"/>
        <v>2667</v>
      </c>
      <c r="AB65" s="47">
        <f t="shared" si="10"/>
        <v>1816</v>
      </c>
      <c r="AC65" s="47">
        <f t="shared" si="10"/>
        <v>1712</v>
      </c>
      <c r="AD65" s="47">
        <f>SUM(AD48:AD64)</f>
        <v>9111</v>
      </c>
      <c r="AE65" s="47">
        <f>SUM(AE48:AE64)</f>
        <v>16</v>
      </c>
      <c r="AF65" s="47">
        <f>SUM(AF48:AF64)</f>
        <v>134046</v>
      </c>
      <c r="AH65" s="64"/>
    </row>
    <row r="66" spans="1:34">
      <c r="A66" s="3" t="s">
        <v>265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R66" s="3" t="s">
        <v>265</v>
      </c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</row>
    <row r="67" spans="1:34">
      <c r="S67" s="6"/>
      <c r="T67" s="6"/>
      <c r="U67" s="6"/>
      <c r="V67" s="6"/>
    </row>
    <row r="68" spans="1:34">
      <c r="A68" s="7" t="s">
        <v>109</v>
      </c>
      <c r="S68" s="6"/>
      <c r="T68" s="6"/>
      <c r="U68" s="6"/>
      <c r="V68" s="6"/>
    </row>
    <row r="69" spans="1:34">
      <c r="A69" s="7" t="s">
        <v>471</v>
      </c>
      <c r="R69" s="29"/>
      <c r="S69" s="26"/>
      <c r="T69" s="26"/>
      <c r="U69" s="26"/>
      <c r="V69" s="6"/>
    </row>
    <row r="70" spans="1:34">
      <c r="A70" s="8" t="s">
        <v>123</v>
      </c>
      <c r="B70" s="8" t="s">
        <v>0</v>
      </c>
      <c r="C70" s="8" t="s">
        <v>1</v>
      </c>
      <c r="D70" s="8" t="s">
        <v>45</v>
      </c>
      <c r="R70" s="28"/>
      <c r="S70" s="28"/>
      <c r="T70" s="28"/>
      <c r="U70" s="28"/>
      <c r="V70" s="6"/>
    </row>
    <row r="71" spans="1:34">
      <c r="A71" s="44" t="s">
        <v>9</v>
      </c>
      <c r="B71" s="4">
        <v>6449045</v>
      </c>
      <c r="C71" s="4">
        <v>1583079</v>
      </c>
      <c r="D71" s="4">
        <f>+B71+C71</f>
        <v>8032124</v>
      </c>
      <c r="R71" s="27"/>
      <c r="S71" s="14"/>
      <c r="T71" s="14"/>
      <c r="U71" s="14"/>
      <c r="V71" s="6"/>
    </row>
    <row r="72" spans="1:34">
      <c r="A72" s="44" t="s">
        <v>10</v>
      </c>
      <c r="B72" s="5">
        <v>1508123</v>
      </c>
      <c r="C72" s="5">
        <v>300096</v>
      </c>
      <c r="D72" s="5">
        <f t="shared" ref="D72:D83" si="11">+B72+C72</f>
        <v>1808219</v>
      </c>
      <c r="R72" s="27"/>
      <c r="S72" s="14"/>
      <c r="T72" s="14"/>
      <c r="U72" s="14"/>
      <c r="V72" s="6"/>
    </row>
    <row r="73" spans="1:34">
      <c r="A73" s="44" t="s">
        <v>11</v>
      </c>
      <c r="B73" s="5">
        <v>61549</v>
      </c>
      <c r="C73" s="5">
        <v>46956</v>
      </c>
      <c r="D73" s="5">
        <f t="shared" si="11"/>
        <v>108505</v>
      </c>
      <c r="R73" s="27"/>
      <c r="S73" s="14"/>
      <c r="T73" s="14"/>
      <c r="U73" s="14"/>
      <c r="V73" s="6"/>
    </row>
    <row r="74" spans="1:34">
      <c r="A74" s="44" t="s">
        <v>12</v>
      </c>
      <c r="B74" s="5">
        <v>240361</v>
      </c>
      <c r="C74" s="5">
        <v>97739</v>
      </c>
      <c r="D74" s="5">
        <f t="shared" si="11"/>
        <v>338100</v>
      </c>
      <c r="R74" s="27"/>
      <c r="S74" s="14"/>
      <c r="T74" s="14"/>
      <c r="U74" s="14"/>
      <c r="V74" s="6"/>
    </row>
    <row r="75" spans="1:34">
      <c r="A75" s="44" t="s">
        <v>13</v>
      </c>
      <c r="B75" s="5">
        <v>17717</v>
      </c>
      <c r="C75" s="5">
        <v>11758</v>
      </c>
      <c r="D75" s="5">
        <f t="shared" si="11"/>
        <v>29475</v>
      </c>
      <c r="R75" s="27"/>
      <c r="S75" s="14"/>
      <c r="T75" s="14"/>
      <c r="U75" s="14"/>
      <c r="V75" s="6"/>
    </row>
    <row r="76" spans="1:34">
      <c r="A76" s="44" t="s">
        <v>138</v>
      </c>
      <c r="B76" s="5">
        <v>57750</v>
      </c>
      <c r="C76" s="5">
        <v>29337</v>
      </c>
      <c r="D76" s="5">
        <f t="shared" si="11"/>
        <v>87087</v>
      </c>
      <c r="R76" s="27"/>
      <c r="S76" s="14"/>
      <c r="T76" s="14"/>
      <c r="U76" s="14"/>
      <c r="V76" s="6"/>
    </row>
    <row r="77" spans="1:34">
      <c r="A77" s="44" t="s">
        <v>139</v>
      </c>
      <c r="B77" s="5">
        <v>20297</v>
      </c>
      <c r="C77" s="5">
        <v>21321</v>
      </c>
      <c r="D77" s="5">
        <f t="shared" si="11"/>
        <v>41618</v>
      </c>
      <c r="R77" s="27"/>
      <c r="S77" s="14"/>
      <c r="T77" s="14"/>
      <c r="U77" s="14"/>
      <c r="V77" s="6"/>
    </row>
    <row r="78" spans="1:34">
      <c r="A78" s="44" t="s">
        <v>140</v>
      </c>
      <c r="B78" s="5">
        <v>90425</v>
      </c>
      <c r="C78" s="5">
        <v>21854</v>
      </c>
      <c r="D78" s="5">
        <f t="shared" si="11"/>
        <v>112279</v>
      </c>
      <c r="R78" s="31"/>
      <c r="S78" s="14"/>
      <c r="T78" s="14"/>
      <c r="U78" s="14"/>
      <c r="V78" s="6"/>
    </row>
    <row r="79" spans="1:34">
      <c r="A79" s="44" t="s">
        <v>141</v>
      </c>
      <c r="B79" s="5">
        <v>142932</v>
      </c>
      <c r="C79" s="5">
        <v>84419</v>
      </c>
      <c r="D79" s="5">
        <f t="shared" si="11"/>
        <v>227351</v>
      </c>
      <c r="S79" s="6"/>
      <c r="T79" s="6"/>
      <c r="U79" s="6"/>
      <c r="V79" s="6"/>
    </row>
    <row r="80" spans="1:34">
      <c r="A80" s="44" t="s">
        <v>176</v>
      </c>
      <c r="B80" s="5">
        <v>208204</v>
      </c>
      <c r="C80" s="5">
        <v>47861</v>
      </c>
      <c r="D80" s="5">
        <f t="shared" si="11"/>
        <v>256065</v>
      </c>
      <c r="S80" s="6"/>
      <c r="T80" s="6"/>
      <c r="U80" s="6"/>
      <c r="V80" s="6"/>
    </row>
    <row r="81" spans="1:34" ht="14.25">
      <c r="A81" s="44" t="s">
        <v>342</v>
      </c>
      <c r="B81" s="5">
        <v>7903</v>
      </c>
      <c r="C81" s="5">
        <v>5866</v>
      </c>
      <c r="D81" s="5">
        <f t="shared" si="11"/>
        <v>13769</v>
      </c>
      <c r="S81" s="6"/>
      <c r="T81" s="6"/>
      <c r="U81" s="6"/>
      <c r="V81" s="6"/>
    </row>
    <row r="82" spans="1:34">
      <c r="A82" s="44" t="s">
        <v>31</v>
      </c>
      <c r="B82" s="5">
        <v>515029</v>
      </c>
      <c r="C82" s="5">
        <v>157208</v>
      </c>
      <c r="D82" s="5">
        <f t="shared" si="11"/>
        <v>672237</v>
      </c>
      <c r="S82" s="6"/>
      <c r="T82" s="6"/>
      <c r="U82" s="6"/>
      <c r="V82" s="6"/>
    </row>
    <row r="83" spans="1:34">
      <c r="A83" s="44" t="s">
        <v>195</v>
      </c>
      <c r="B83" s="5">
        <v>1649</v>
      </c>
      <c r="C83" s="5">
        <v>221</v>
      </c>
      <c r="D83" s="5">
        <f t="shared" si="11"/>
        <v>1870</v>
      </c>
      <c r="S83" s="6"/>
      <c r="T83" s="6"/>
      <c r="U83" s="6"/>
      <c r="V83" s="6"/>
    </row>
    <row r="84" spans="1:34">
      <c r="A84" s="22" t="s">
        <v>46</v>
      </c>
      <c r="B84" s="47">
        <f>SUM(B71:B83)</f>
        <v>9320984</v>
      </c>
      <c r="C84" s="47">
        <f>SUM(C71:C83)</f>
        <v>2407715</v>
      </c>
      <c r="D84" s="47">
        <f>SUM(D71:D83)</f>
        <v>11728699</v>
      </c>
      <c r="S84" s="6"/>
      <c r="T84" s="6"/>
      <c r="U84" s="6"/>
      <c r="V84" s="6"/>
    </row>
    <row r="85" spans="1:34">
      <c r="A85" s="3" t="s">
        <v>265</v>
      </c>
      <c r="B85" s="62"/>
      <c r="C85" s="62"/>
      <c r="D85" s="62"/>
      <c r="S85" s="6"/>
      <c r="T85" s="6"/>
      <c r="U85" s="6"/>
      <c r="V85" s="6"/>
    </row>
    <row r="86" spans="1:34">
      <c r="S86" s="6"/>
      <c r="T86" s="6"/>
      <c r="U86" s="6"/>
      <c r="V86" s="6"/>
    </row>
    <row r="87" spans="1:34">
      <c r="A87" s="7" t="s">
        <v>110</v>
      </c>
      <c r="R87" s="7" t="s">
        <v>113</v>
      </c>
      <c r="S87" s="6"/>
      <c r="T87" s="6"/>
      <c r="U87" s="6"/>
      <c r="V87" s="6"/>
    </row>
    <row r="88" spans="1:34">
      <c r="A88" s="7" t="s">
        <v>472</v>
      </c>
      <c r="R88" s="7" t="s">
        <v>473</v>
      </c>
      <c r="S88" s="6"/>
      <c r="T88" s="6"/>
      <c r="U88" s="6"/>
      <c r="V88" s="6"/>
    </row>
    <row r="89" spans="1:34" ht="38.25">
      <c r="A89" s="30" t="s">
        <v>50</v>
      </c>
      <c r="B89" s="30" t="s">
        <v>9</v>
      </c>
      <c r="C89" s="30" t="s">
        <v>10</v>
      </c>
      <c r="D89" s="30" t="s">
        <v>11</v>
      </c>
      <c r="E89" s="30" t="s">
        <v>12</v>
      </c>
      <c r="F89" s="30" t="s">
        <v>13</v>
      </c>
      <c r="G89" s="30" t="s">
        <v>138</v>
      </c>
      <c r="H89" s="30" t="s">
        <v>139</v>
      </c>
      <c r="I89" s="30" t="s">
        <v>140</v>
      </c>
      <c r="J89" s="30" t="s">
        <v>141</v>
      </c>
      <c r="K89" s="30" t="s">
        <v>176</v>
      </c>
      <c r="L89" s="30" t="s">
        <v>344</v>
      </c>
      <c r="M89" s="30" t="s">
        <v>31</v>
      </c>
      <c r="N89" s="30" t="s">
        <v>195</v>
      </c>
      <c r="O89" s="30" t="s">
        <v>48</v>
      </c>
      <c r="R89" s="30" t="s">
        <v>50</v>
      </c>
      <c r="S89" s="30" t="s">
        <v>9</v>
      </c>
      <c r="T89" s="30" t="s">
        <v>10</v>
      </c>
      <c r="U89" s="30" t="s">
        <v>11</v>
      </c>
      <c r="V89" s="30" t="s">
        <v>12</v>
      </c>
      <c r="W89" s="30" t="s">
        <v>13</v>
      </c>
      <c r="X89" s="30" t="s">
        <v>138</v>
      </c>
      <c r="Y89" s="30" t="s">
        <v>139</v>
      </c>
      <c r="Z89" s="30" t="s">
        <v>140</v>
      </c>
      <c r="AA89" s="30" t="s">
        <v>141</v>
      </c>
      <c r="AB89" s="30" t="s">
        <v>176</v>
      </c>
      <c r="AC89" s="30" t="s">
        <v>344</v>
      </c>
      <c r="AD89" s="30" t="s">
        <v>31</v>
      </c>
      <c r="AE89" s="30" t="s">
        <v>195</v>
      </c>
      <c r="AF89" s="30" t="s">
        <v>48</v>
      </c>
    </row>
    <row r="90" spans="1:34">
      <c r="A90" s="15" t="s">
        <v>5</v>
      </c>
      <c r="B90" s="4">
        <v>1795524</v>
      </c>
      <c r="C90" s="4">
        <v>596745</v>
      </c>
      <c r="D90" s="16">
        <v>29862</v>
      </c>
      <c r="E90" s="16">
        <v>133073</v>
      </c>
      <c r="F90" s="16">
        <v>10666</v>
      </c>
      <c r="G90" s="16">
        <v>32419</v>
      </c>
      <c r="H90" s="16">
        <v>121</v>
      </c>
      <c r="I90" s="16">
        <v>53074</v>
      </c>
      <c r="J90" s="16">
        <v>76810</v>
      </c>
      <c r="K90" s="16">
        <v>147933</v>
      </c>
      <c r="L90" s="16">
        <v>3714</v>
      </c>
      <c r="M90" s="16">
        <v>234087</v>
      </c>
      <c r="N90" s="16">
        <v>1047</v>
      </c>
      <c r="O90" s="16">
        <f>SUM(B90:N90)</f>
        <v>3115075</v>
      </c>
      <c r="Q90" s="64"/>
      <c r="R90" s="15" t="s">
        <v>5</v>
      </c>
      <c r="S90" s="4">
        <v>555137</v>
      </c>
      <c r="T90" s="4">
        <v>149696</v>
      </c>
      <c r="U90" s="16">
        <v>23305</v>
      </c>
      <c r="V90" s="16">
        <v>64967</v>
      </c>
      <c r="W90" s="16">
        <v>6370</v>
      </c>
      <c r="X90" s="16">
        <v>19249</v>
      </c>
      <c r="Y90" s="16">
        <v>0</v>
      </c>
      <c r="Z90" s="16">
        <v>12227</v>
      </c>
      <c r="AA90" s="16">
        <v>47189</v>
      </c>
      <c r="AB90" s="16">
        <v>36471</v>
      </c>
      <c r="AC90" s="16">
        <v>3386</v>
      </c>
      <c r="AD90" s="16">
        <v>79932</v>
      </c>
      <c r="AE90" s="16">
        <v>157</v>
      </c>
      <c r="AF90" s="16">
        <f>SUM(S90:AE90)</f>
        <v>998086</v>
      </c>
      <c r="AH90" s="65"/>
    </row>
    <row r="91" spans="1:34">
      <c r="A91" s="33" t="s">
        <v>6</v>
      </c>
      <c r="B91" s="5">
        <v>4653521</v>
      </c>
      <c r="C91" s="5">
        <v>911378</v>
      </c>
      <c r="D91" s="12">
        <v>31687</v>
      </c>
      <c r="E91" s="12">
        <v>107288</v>
      </c>
      <c r="F91" s="12">
        <v>7051</v>
      </c>
      <c r="G91" s="12">
        <v>25331</v>
      </c>
      <c r="H91" s="12">
        <v>20176</v>
      </c>
      <c r="I91" s="12">
        <v>37351</v>
      </c>
      <c r="J91" s="12">
        <v>66122</v>
      </c>
      <c r="K91" s="12">
        <v>60271</v>
      </c>
      <c r="L91" s="12">
        <v>4189</v>
      </c>
      <c r="M91" s="12">
        <v>280942</v>
      </c>
      <c r="N91" s="12">
        <v>602</v>
      </c>
      <c r="O91" s="12">
        <f>SUM(B91:N91)</f>
        <v>6205909</v>
      </c>
      <c r="Q91" s="64"/>
      <c r="R91" s="33" t="s">
        <v>6</v>
      </c>
      <c r="S91" s="5">
        <v>1027639</v>
      </c>
      <c r="T91" s="5">
        <v>150381</v>
      </c>
      <c r="U91" s="12">
        <v>23628</v>
      </c>
      <c r="V91" s="12">
        <v>32754</v>
      </c>
      <c r="W91" s="12">
        <v>5371</v>
      </c>
      <c r="X91" s="12">
        <v>10041</v>
      </c>
      <c r="Y91" s="12">
        <v>21321</v>
      </c>
      <c r="Z91" s="12">
        <v>9627</v>
      </c>
      <c r="AA91" s="12">
        <v>37230</v>
      </c>
      <c r="AB91" s="12">
        <v>11390</v>
      </c>
      <c r="AC91" s="12">
        <v>2480</v>
      </c>
      <c r="AD91" s="12">
        <v>77243</v>
      </c>
      <c r="AE91" s="12">
        <v>64</v>
      </c>
      <c r="AF91" s="12">
        <f>SUM(S91:AE91)</f>
        <v>1409169</v>
      </c>
      <c r="AH91" s="64"/>
    </row>
    <row r="92" spans="1:34">
      <c r="A92" s="33" t="s">
        <v>195</v>
      </c>
      <c r="B92" s="5"/>
      <c r="C92" s="5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>
        <f>SUM(B92:N92)</f>
        <v>0</v>
      </c>
      <c r="Q92" s="64"/>
      <c r="R92" s="33" t="s">
        <v>195</v>
      </c>
      <c r="S92" s="5">
        <v>303</v>
      </c>
      <c r="T92" s="5">
        <v>19</v>
      </c>
      <c r="U92" s="12">
        <v>23</v>
      </c>
      <c r="V92" s="12">
        <v>18</v>
      </c>
      <c r="W92" s="12">
        <v>17</v>
      </c>
      <c r="X92" s="12">
        <v>47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33</v>
      </c>
      <c r="AE92" s="12">
        <v>0</v>
      </c>
      <c r="AF92" s="12">
        <f>SUM(S92:AE92)</f>
        <v>460</v>
      </c>
      <c r="AH92" s="64"/>
    </row>
    <row r="93" spans="1:34">
      <c r="A93" s="22" t="s">
        <v>46</v>
      </c>
      <c r="B93" s="13">
        <f>SUM(B90:B92)</f>
        <v>6449045</v>
      </c>
      <c r="C93" s="13">
        <f t="shared" ref="C93:L93" si="12">SUM(C90:C92)</f>
        <v>1508123</v>
      </c>
      <c r="D93" s="13">
        <f t="shared" si="12"/>
        <v>61549</v>
      </c>
      <c r="E93" s="13">
        <f t="shared" si="12"/>
        <v>240361</v>
      </c>
      <c r="F93" s="13">
        <f t="shared" si="12"/>
        <v>17717</v>
      </c>
      <c r="G93" s="13">
        <f t="shared" si="12"/>
        <v>57750</v>
      </c>
      <c r="H93" s="13">
        <f t="shared" si="12"/>
        <v>20297</v>
      </c>
      <c r="I93" s="13">
        <f t="shared" si="12"/>
        <v>90425</v>
      </c>
      <c r="J93" s="13">
        <f t="shared" si="12"/>
        <v>142932</v>
      </c>
      <c r="K93" s="13">
        <f t="shared" si="12"/>
        <v>208204</v>
      </c>
      <c r="L93" s="13">
        <f t="shared" si="12"/>
        <v>7903</v>
      </c>
      <c r="M93" s="13">
        <f>SUM(M90:M92)</f>
        <v>515029</v>
      </c>
      <c r="N93" s="13">
        <f>SUM(N90:N92)</f>
        <v>1649</v>
      </c>
      <c r="O93" s="19">
        <f>SUM(O90:O91)</f>
        <v>9320984</v>
      </c>
      <c r="Q93" s="64"/>
      <c r="R93" s="22" t="s">
        <v>46</v>
      </c>
      <c r="S93" s="47">
        <f>SUM(S90:S92)</f>
        <v>1583079</v>
      </c>
      <c r="T93" s="47">
        <f>SUM(T90:T92)</f>
        <v>300096</v>
      </c>
      <c r="U93" s="47">
        <f t="shared" ref="U93:AC93" si="13">SUM(U90:U92)</f>
        <v>46956</v>
      </c>
      <c r="V93" s="47">
        <f t="shared" si="13"/>
        <v>97739</v>
      </c>
      <c r="W93" s="47">
        <f t="shared" si="13"/>
        <v>11758</v>
      </c>
      <c r="X93" s="47">
        <f t="shared" si="13"/>
        <v>29337</v>
      </c>
      <c r="Y93" s="47">
        <f t="shared" si="13"/>
        <v>21321</v>
      </c>
      <c r="Z93" s="47">
        <f t="shared" si="13"/>
        <v>21854</v>
      </c>
      <c r="AA93" s="47">
        <f t="shared" si="13"/>
        <v>84419</v>
      </c>
      <c r="AB93" s="47">
        <f t="shared" si="13"/>
        <v>47861</v>
      </c>
      <c r="AC93" s="47">
        <f t="shared" si="13"/>
        <v>5866</v>
      </c>
      <c r="AD93" s="47">
        <f>SUM(AD90:AD92)</f>
        <v>157208</v>
      </c>
      <c r="AE93" s="47">
        <f>SUM(AE90:AE92)</f>
        <v>221</v>
      </c>
      <c r="AF93" s="68">
        <f>SUM(AF90:AF92)</f>
        <v>2407715</v>
      </c>
      <c r="AH93" s="64"/>
    </row>
    <row r="94" spans="1:34">
      <c r="A94" s="3" t="s">
        <v>265</v>
      </c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R94" s="3" t="s">
        <v>265</v>
      </c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</row>
    <row r="95" spans="1:34">
      <c r="S95" s="6"/>
      <c r="T95" s="6"/>
      <c r="U95" s="6"/>
      <c r="V95" s="6"/>
    </row>
    <row r="96" spans="1:34">
      <c r="A96" s="7" t="s">
        <v>111</v>
      </c>
      <c r="R96" s="7" t="s">
        <v>114</v>
      </c>
      <c r="S96" s="6"/>
      <c r="T96" s="6"/>
      <c r="U96" s="6"/>
      <c r="V96" s="6"/>
    </row>
    <row r="97" spans="1:34">
      <c r="A97" s="7" t="s">
        <v>474</v>
      </c>
      <c r="R97" s="7" t="s">
        <v>475</v>
      </c>
      <c r="S97" s="6"/>
      <c r="T97" s="6"/>
      <c r="U97" s="6"/>
      <c r="V97" s="6"/>
    </row>
    <row r="98" spans="1:34" ht="38.25">
      <c r="A98" s="32" t="s">
        <v>51</v>
      </c>
      <c r="B98" s="30" t="s">
        <v>9</v>
      </c>
      <c r="C98" s="30" t="s">
        <v>10</v>
      </c>
      <c r="D98" s="30" t="s">
        <v>11</v>
      </c>
      <c r="E98" s="30" t="s">
        <v>12</v>
      </c>
      <c r="F98" s="30" t="s">
        <v>13</v>
      </c>
      <c r="G98" s="30" t="s">
        <v>138</v>
      </c>
      <c r="H98" s="30" t="s">
        <v>139</v>
      </c>
      <c r="I98" s="30" t="s">
        <v>140</v>
      </c>
      <c r="J98" s="30" t="s">
        <v>141</v>
      </c>
      <c r="K98" s="30" t="s">
        <v>176</v>
      </c>
      <c r="L98" s="30" t="s">
        <v>344</v>
      </c>
      <c r="M98" s="30" t="s">
        <v>31</v>
      </c>
      <c r="N98" s="30" t="s">
        <v>195</v>
      </c>
      <c r="O98" s="30" t="s">
        <v>48</v>
      </c>
      <c r="R98" s="32" t="s">
        <v>51</v>
      </c>
      <c r="S98" s="30" t="s">
        <v>9</v>
      </c>
      <c r="T98" s="30" t="s">
        <v>10</v>
      </c>
      <c r="U98" s="30" t="s">
        <v>11</v>
      </c>
      <c r="V98" s="30" t="s">
        <v>12</v>
      </c>
      <c r="W98" s="30" t="s">
        <v>13</v>
      </c>
      <c r="X98" s="30" t="s">
        <v>138</v>
      </c>
      <c r="Y98" s="30" t="s">
        <v>139</v>
      </c>
      <c r="Z98" s="30" t="s">
        <v>140</v>
      </c>
      <c r="AA98" s="30" t="s">
        <v>141</v>
      </c>
      <c r="AB98" s="30" t="s">
        <v>176</v>
      </c>
      <c r="AC98" s="30" t="s">
        <v>344</v>
      </c>
      <c r="AD98" s="30" t="s">
        <v>31</v>
      </c>
      <c r="AE98" s="30" t="s">
        <v>195</v>
      </c>
      <c r="AF98" s="30" t="s">
        <v>48</v>
      </c>
    </row>
    <row r="99" spans="1:34">
      <c r="A99" s="15" t="s">
        <v>40</v>
      </c>
      <c r="B99" s="4">
        <v>12277</v>
      </c>
      <c r="C99" s="4">
        <v>1102</v>
      </c>
      <c r="D99" s="4">
        <v>132</v>
      </c>
      <c r="E99" s="4">
        <v>554</v>
      </c>
      <c r="F99" s="4">
        <v>88</v>
      </c>
      <c r="G99" s="4">
        <v>104</v>
      </c>
      <c r="H99" s="4">
        <v>109</v>
      </c>
      <c r="I99" s="4">
        <v>121</v>
      </c>
      <c r="J99" s="4">
        <v>30</v>
      </c>
      <c r="K99" s="4">
        <v>11</v>
      </c>
      <c r="L99" s="4">
        <v>39</v>
      </c>
      <c r="M99" s="4">
        <v>440</v>
      </c>
      <c r="N99" s="4"/>
      <c r="O99" s="4">
        <f t="shared" ref="O99:O106" si="14">SUM(B99:N99)</f>
        <v>15007</v>
      </c>
      <c r="Q99" s="70"/>
      <c r="R99" s="15" t="s">
        <v>40</v>
      </c>
      <c r="S99" s="4">
        <v>133</v>
      </c>
      <c r="T99" s="4">
        <v>131</v>
      </c>
      <c r="U99" s="4">
        <v>34</v>
      </c>
      <c r="V99" s="4">
        <v>37</v>
      </c>
      <c r="W99" s="4">
        <v>33</v>
      </c>
      <c r="X99" s="4">
        <v>26</v>
      </c>
      <c r="Y99" s="4">
        <v>11</v>
      </c>
      <c r="Z99" s="4">
        <v>7</v>
      </c>
      <c r="AA99" s="4">
        <v>0</v>
      </c>
      <c r="AB99" s="4">
        <v>0</v>
      </c>
      <c r="AC99" s="4">
        <v>5</v>
      </c>
      <c r="AD99" s="4">
        <v>9</v>
      </c>
      <c r="AE99" s="4">
        <v>0</v>
      </c>
      <c r="AF99" s="4">
        <f t="shared" ref="AF99:AF106" si="15">SUM(S99:AE99)</f>
        <v>426</v>
      </c>
      <c r="AH99" s="65"/>
    </row>
    <row r="100" spans="1:34">
      <c r="A100" s="33" t="s">
        <v>2</v>
      </c>
      <c r="B100" s="5">
        <v>312956</v>
      </c>
      <c r="C100" s="5">
        <v>19520</v>
      </c>
      <c r="D100" s="5">
        <v>1405</v>
      </c>
      <c r="E100" s="5">
        <v>9047</v>
      </c>
      <c r="F100" s="5">
        <v>475</v>
      </c>
      <c r="G100" s="5">
        <v>1582</v>
      </c>
      <c r="H100" s="5">
        <v>2237</v>
      </c>
      <c r="I100" s="5">
        <v>856</v>
      </c>
      <c r="J100" s="5">
        <v>790</v>
      </c>
      <c r="K100" s="5">
        <v>946</v>
      </c>
      <c r="L100" s="5">
        <v>870</v>
      </c>
      <c r="M100" s="5">
        <v>7364</v>
      </c>
      <c r="N100" s="5">
        <v>26</v>
      </c>
      <c r="O100" s="5">
        <f t="shared" si="14"/>
        <v>358074</v>
      </c>
      <c r="Q100" s="69"/>
      <c r="R100" s="33" t="s">
        <v>2</v>
      </c>
      <c r="S100" s="5">
        <v>11274</v>
      </c>
      <c r="T100" s="5">
        <v>2066</v>
      </c>
      <c r="U100" s="5">
        <v>723</v>
      </c>
      <c r="V100" s="5">
        <v>1430</v>
      </c>
      <c r="W100" s="5">
        <v>189</v>
      </c>
      <c r="X100" s="5">
        <v>433</v>
      </c>
      <c r="Y100" s="5">
        <v>194</v>
      </c>
      <c r="Z100" s="5">
        <v>131</v>
      </c>
      <c r="AA100" s="5">
        <v>22</v>
      </c>
      <c r="AB100" s="5">
        <v>86</v>
      </c>
      <c r="AC100" s="5">
        <v>54</v>
      </c>
      <c r="AD100" s="5">
        <v>816</v>
      </c>
      <c r="AE100" s="5">
        <v>0</v>
      </c>
      <c r="AF100" s="5">
        <f t="shared" si="15"/>
        <v>17418</v>
      </c>
      <c r="AH100" s="64"/>
    </row>
    <row r="101" spans="1:34">
      <c r="A101" s="33" t="s">
        <v>41</v>
      </c>
      <c r="B101" s="5">
        <v>2357645</v>
      </c>
      <c r="C101" s="5">
        <v>149461</v>
      </c>
      <c r="D101" s="5">
        <v>9271</v>
      </c>
      <c r="E101" s="5">
        <v>35386</v>
      </c>
      <c r="F101" s="5">
        <v>3742</v>
      </c>
      <c r="G101" s="5">
        <v>7849</v>
      </c>
      <c r="H101" s="5">
        <v>12832</v>
      </c>
      <c r="I101" s="5">
        <v>9397</v>
      </c>
      <c r="J101" s="5">
        <v>5799</v>
      </c>
      <c r="K101" s="5">
        <v>7279</v>
      </c>
      <c r="L101" s="5">
        <v>2578</v>
      </c>
      <c r="M101" s="5">
        <v>64595</v>
      </c>
      <c r="N101" s="5">
        <v>291</v>
      </c>
      <c r="O101" s="5">
        <f t="shared" si="14"/>
        <v>2666125</v>
      </c>
      <c r="Q101" s="69"/>
      <c r="R101" s="33" t="s">
        <v>41</v>
      </c>
      <c r="S101" s="5">
        <v>471960</v>
      </c>
      <c r="T101" s="5">
        <v>37925</v>
      </c>
      <c r="U101" s="5">
        <v>11189</v>
      </c>
      <c r="V101" s="5">
        <v>21589</v>
      </c>
      <c r="W101" s="5">
        <v>3948</v>
      </c>
      <c r="X101" s="5">
        <v>5813</v>
      </c>
      <c r="Y101" s="5">
        <v>11120</v>
      </c>
      <c r="Z101" s="5">
        <v>3951</v>
      </c>
      <c r="AA101" s="5">
        <v>4245</v>
      </c>
      <c r="AB101" s="5">
        <v>2162</v>
      </c>
      <c r="AC101" s="5">
        <v>1834</v>
      </c>
      <c r="AD101" s="5">
        <v>24327</v>
      </c>
      <c r="AE101" s="5">
        <v>15</v>
      </c>
      <c r="AF101" s="5">
        <f t="shared" si="15"/>
        <v>600078</v>
      </c>
      <c r="AH101" s="64"/>
    </row>
    <row r="102" spans="1:34">
      <c r="A102" s="33" t="s">
        <v>42</v>
      </c>
      <c r="B102" s="5">
        <v>1908019</v>
      </c>
      <c r="C102" s="5">
        <v>231122</v>
      </c>
      <c r="D102" s="5">
        <v>10211</v>
      </c>
      <c r="E102" s="5">
        <v>40500</v>
      </c>
      <c r="F102" s="5">
        <v>3926</v>
      </c>
      <c r="G102" s="5">
        <v>7953</v>
      </c>
      <c r="H102" s="5">
        <v>4878</v>
      </c>
      <c r="I102" s="5">
        <v>15237</v>
      </c>
      <c r="J102" s="5">
        <v>15194</v>
      </c>
      <c r="K102" s="5">
        <v>12161</v>
      </c>
      <c r="L102" s="5">
        <v>1930</v>
      </c>
      <c r="M102" s="5">
        <v>99997</v>
      </c>
      <c r="N102" s="5">
        <v>326</v>
      </c>
      <c r="O102" s="5">
        <f t="shared" si="14"/>
        <v>2351454</v>
      </c>
      <c r="Q102" s="69"/>
      <c r="R102" s="33" t="s">
        <v>42</v>
      </c>
      <c r="S102" s="5">
        <v>602999</v>
      </c>
      <c r="T102" s="5">
        <v>71782</v>
      </c>
      <c r="U102" s="5">
        <v>12994</v>
      </c>
      <c r="V102" s="5">
        <v>27881</v>
      </c>
      <c r="W102" s="5">
        <v>3621</v>
      </c>
      <c r="X102" s="5">
        <v>7676</v>
      </c>
      <c r="Y102" s="5">
        <v>9774</v>
      </c>
      <c r="Z102" s="5">
        <v>6543</v>
      </c>
      <c r="AA102" s="5">
        <v>9009</v>
      </c>
      <c r="AB102" s="5">
        <v>6720</v>
      </c>
      <c r="AC102" s="5">
        <v>1797</v>
      </c>
      <c r="AD102" s="5">
        <v>40941</v>
      </c>
      <c r="AE102" s="5">
        <v>26</v>
      </c>
      <c r="AF102" s="5">
        <f t="shared" si="15"/>
        <v>801763</v>
      </c>
      <c r="AH102" s="64"/>
    </row>
    <row r="103" spans="1:34">
      <c r="A103" s="33" t="s">
        <v>43</v>
      </c>
      <c r="B103" s="5">
        <v>943113</v>
      </c>
      <c r="C103" s="5">
        <v>367514</v>
      </c>
      <c r="D103" s="5">
        <v>11570</v>
      </c>
      <c r="E103" s="5">
        <v>50959</v>
      </c>
      <c r="F103" s="5">
        <v>2810</v>
      </c>
      <c r="G103" s="5">
        <v>11715</v>
      </c>
      <c r="H103" s="5">
        <v>227</v>
      </c>
      <c r="I103" s="5">
        <v>21477</v>
      </c>
      <c r="J103" s="5">
        <v>32054</v>
      </c>
      <c r="K103" s="5">
        <v>34857</v>
      </c>
      <c r="L103" s="5">
        <v>1503</v>
      </c>
      <c r="M103" s="5">
        <v>113331</v>
      </c>
      <c r="N103" s="5">
        <v>208</v>
      </c>
      <c r="O103" s="5">
        <f t="shared" si="14"/>
        <v>1591338</v>
      </c>
      <c r="Q103" s="69"/>
      <c r="R103" s="33" t="s">
        <v>43</v>
      </c>
      <c r="S103" s="5">
        <v>265502</v>
      </c>
      <c r="T103" s="5">
        <v>78891</v>
      </c>
      <c r="U103" s="5">
        <v>8422</v>
      </c>
      <c r="V103" s="5">
        <v>20783</v>
      </c>
      <c r="W103" s="5">
        <v>2018</v>
      </c>
      <c r="X103" s="5">
        <v>5168</v>
      </c>
      <c r="Y103" s="5">
        <v>222</v>
      </c>
      <c r="Z103" s="5">
        <v>4287</v>
      </c>
      <c r="AA103" s="5">
        <v>16774</v>
      </c>
      <c r="AB103" s="5">
        <v>9445</v>
      </c>
      <c r="AC103" s="5">
        <v>1253</v>
      </c>
      <c r="AD103" s="5">
        <v>35292</v>
      </c>
      <c r="AE103" s="5">
        <v>30</v>
      </c>
      <c r="AF103" s="5">
        <f t="shared" si="15"/>
        <v>448087</v>
      </c>
      <c r="AH103" s="64"/>
    </row>
    <row r="104" spans="1:34">
      <c r="A104" s="33" t="s">
        <v>44</v>
      </c>
      <c r="B104" s="5">
        <v>660501</v>
      </c>
      <c r="C104" s="5">
        <v>504111</v>
      </c>
      <c r="D104" s="5">
        <v>13822</v>
      </c>
      <c r="E104" s="5">
        <v>72258</v>
      </c>
      <c r="F104" s="5">
        <v>3617</v>
      </c>
      <c r="G104" s="5">
        <v>17775</v>
      </c>
      <c r="H104" s="5"/>
      <c r="I104" s="5">
        <v>24267</v>
      </c>
      <c r="J104" s="5">
        <v>49540</v>
      </c>
      <c r="K104" s="5">
        <v>74811</v>
      </c>
      <c r="L104" s="5">
        <v>829</v>
      </c>
      <c r="M104" s="5">
        <v>146419</v>
      </c>
      <c r="N104" s="5">
        <v>307</v>
      </c>
      <c r="O104" s="5">
        <f t="shared" si="14"/>
        <v>1568257</v>
      </c>
      <c r="Q104" s="69"/>
      <c r="R104" s="33" t="s">
        <v>44</v>
      </c>
      <c r="S104" s="5">
        <v>176988</v>
      </c>
      <c r="T104" s="5">
        <v>81921</v>
      </c>
      <c r="U104" s="5">
        <v>8058</v>
      </c>
      <c r="V104" s="5">
        <v>20269</v>
      </c>
      <c r="W104" s="5">
        <v>1518</v>
      </c>
      <c r="X104" s="5">
        <v>6915</v>
      </c>
      <c r="Y104" s="5">
        <v>0</v>
      </c>
      <c r="Z104" s="5">
        <v>3999</v>
      </c>
      <c r="AA104" s="5">
        <v>28343</v>
      </c>
      <c r="AB104" s="5">
        <v>16948</v>
      </c>
      <c r="AC104" s="5">
        <v>757</v>
      </c>
      <c r="AD104" s="5">
        <v>39530</v>
      </c>
      <c r="AE104" s="5">
        <v>150</v>
      </c>
      <c r="AF104" s="5">
        <f t="shared" si="15"/>
        <v>385396</v>
      </c>
      <c r="AH104" s="64"/>
    </row>
    <row r="105" spans="1:34">
      <c r="A105" s="33" t="s">
        <v>3</v>
      </c>
      <c r="B105" s="5">
        <v>254534</v>
      </c>
      <c r="C105" s="5">
        <v>235293</v>
      </c>
      <c r="D105" s="5">
        <v>15138</v>
      </c>
      <c r="E105" s="5">
        <v>31657</v>
      </c>
      <c r="F105" s="5">
        <v>3059</v>
      </c>
      <c r="G105" s="5">
        <v>10772</v>
      </c>
      <c r="H105" s="5">
        <v>14</v>
      </c>
      <c r="I105" s="5">
        <v>19070</v>
      </c>
      <c r="J105" s="5">
        <v>39525</v>
      </c>
      <c r="K105" s="5">
        <v>78139</v>
      </c>
      <c r="L105" s="5">
        <v>154</v>
      </c>
      <c r="M105" s="5">
        <v>82883</v>
      </c>
      <c r="N105" s="5">
        <v>491</v>
      </c>
      <c r="O105" s="5">
        <f t="shared" si="14"/>
        <v>770729</v>
      </c>
      <c r="Q105" s="69"/>
      <c r="R105" s="33" t="s">
        <v>3</v>
      </c>
      <c r="S105" s="5">
        <v>54223</v>
      </c>
      <c r="T105" s="5">
        <v>27380</v>
      </c>
      <c r="U105" s="5">
        <v>5536</v>
      </c>
      <c r="V105" s="5">
        <v>5750</v>
      </c>
      <c r="W105" s="5">
        <v>431</v>
      </c>
      <c r="X105" s="5">
        <v>3306</v>
      </c>
      <c r="Y105" s="5">
        <v>0</v>
      </c>
      <c r="Z105" s="5">
        <v>2936</v>
      </c>
      <c r="AA105" s="5">
        <v>26026</v>
      </c>
      <c r="AB105" s="5">
        <v>12500</v>
      </c>
      <c r="AC105" s="5">
        <v>166</v>
      </c>
      <c r="AD105" s="5">
        <v>16293</v>
      </c>
      <c r="AE105" s="5">
        <v>0</v>
      </c>
      <c r="AF105" s="5">
        <f t="shared" si="15"/>
        <v>154547</v>
      </c>
      <c r="AH105" s="64"/>
    </row>
    <row r="106" spans="1:34">
      <c r="A106" s="33" t="s">
        <v>195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>
        <f t="shared" si="14"/>
        <v>0</v>
      </c>
      <c r="Q106" s="69"/>
      <c r="R106" s="33" t="s">
        <v>195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>
        <f t="shared" si="15"/>
        <v>0</v>
      </c>
      <c r="AH106" s="64"/>
    </row>
    <row r="107" spans="1:34">
      <c r="A107" s="22" t="s">
        <v>46</v>
      </c>
      <c r="B107" s="13">
        <f>SUM(B99:B106)</f>
        <v>6449045</v>
      </c>
      <c r="C107" s="13">
        <f t="shared" ref="C107:L107" si="16">SUM(C99:C106)</f>
        <v>1508123</v>
      </c>
      <c r="D107" s="13">
        <f t="shared" si="16"/>
        <v>61549</v>
      </c>
      <c r="E107" s="13">
        <f t="shared" si="16"/>
        <v>240361</v>
      </c>
      <c r="F107" s="13">
        <f t="shared" si="16"/>
        <v>17717</v>
      </c>
      <c r="G107" s="13">
        <f t="shared" si="16"/>
        <v>57750</v>
      </c>
      <c r="H107" s="13">
        <f t="shared" si="16"/>
        <v>20297</v>
      </c>
      <c r="I107" s="13">
        <f t="shared" si="16"/>
        <v>90425</v>
      </c>
      <c r="J107" s="13">
        <f t="shared" si="16"/>
        <v>142932</v>
      </c>
      <c r="K107" s="13">
        <f t="shared" si="16"/>
        <v>208204</v>
      </c>
      <c r="L107" s="13">
        <f t="shared" si="16"/>
        <v>7903</v>
      </c>
      <c r="M107" s="13">
        <f>SUM(M99:M106)</f>
        <v>515029</v>
      </c>
      <c r="N107" s="13">
        <f>SUM(N99:N106)</f>
        <v>1649</v>
      </c>
      <c r="O107" s="13">
        <f t="shared" ref="O107" si="17">SUM(O99:O105)</f>
        <v>9320984</v>
      </c>
      <c r="Q107" s="69"/>
      <c r="R107" s="22" t="s">
        <v>46</v>
      </c>
      <c r="S107" s="47">
        <f>SUM(S99:S106)</f>
        <v>1583079</v>
      </c>
      <c r="T107" s="47">
        <f t="shared" ref="T107:AC107" si="18">SUM(T99:T106)</f>
        <v>300096</v>
      </c>
      <c r="U107" s="47">
        <f t="shared" si="18"/>
        <v>46956</v>
      </c>
      <c r="V107" s="47">
        <f t="shared" si="18"/>
        <v>97739</v>
      </c>
      <c r="W107" s="47">
        <f t="shared" si="18"/>
        <v>11758</v>
      </c>
      <c r="X107" s="47">
        <f t="shared" si="18"/>
        <v>29337</v>
      </c>
      <c r="Y107" s="47">
        <f t="shared" si="18"/>
        <v>21321</v>
      </c>
      <c r="Z107" s="47">
        <f t="shared" si="18"/>
        <v>21854</v>
      </c>
      <c r="AA107" s="47">
        <f t="shared" si="18"/>
        <v>84419</v>
      </c>
      <c r="AB107" s="47">
        <f t="shared" si="18"/>
        <v>47861</v>
      </c>
      <c r="AC107" s="47">
        <f t="shared" si="18"/>
        <v>5866</v>
      </c>
      <c r="AD107" s="47">
        <f>SUM(AD99:AD106)</f>
        <v>157208</v>
      </c>
      <c r="AE107" s="47">
        <f>SUM(AE99:AE106)</f>
        <v>221</v>
      </c>
      <c r="AF107" s="47">
        <f>SUM(AF99:AF106)</f>
        <v>2407715</v>
      </c>
      <c r="AH107" s="64"/>
    </row>
    <row r="108" spans="1:34">
      <c r="A108" s="3" t="s">
        <v>265</v>
      </c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R108" s="3" t="s">
        <v>265</v>
      </c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</row>
    <row r="109" spans="1:34">
      <c r="S109" s="6"/>
      <c r="T109" s="6"/>
      <c r="U109" s="6"/>
      <c r="V109" s="6"/>
    </row>
    <row r="110" spans="1:34">
      <c r="A110" s="7" t="s">
        <v>112</v>
      </c>
      <c r="R110" s="7" t="s">
        <v>115</v>
      </c>
      <c r="S110" s="6"/>
      <c r="T110" s="6"/>
      <c r="U110" s="6"/>
      <c r="V110" s="6"/>
    </row>
    <row r="111" spans="1:34">
      <c r="A111" s="7" t="s">
        <v>476</v>
      </c>
      <c r="R111" s="7" t="s">
        <v>477</v>
      </c>
      <c r="S111" s="6"/>
      <c r="T111" s="6"/>
      <c r="U111" s="6"/>
      <c r="V111" s="6"/>
    </row>
    <row r="112" spans="1:34" ht="38.25">
      <c r="A112" s="32" t="s">
        <v>124</v>
      </c>
      <c r="B112" s="30" t="s">
        <v>9</v>
      </c>
      <c r="C112" s="30" t="s">
        <v>10</v>
      </c>
      <c r="D112" s="30" t="s">
        <v>11</v>
      </c>
      <c r="E112" s="30" t="s">
        <v>12</v>
      </c>
      <c r="F112" s="30" t="s">
        <v>13</v>
      </c>
      <c r="G112" s="30" t="s">
        <v>138</v>
      </c>
      <c r="H112" s="30" t="s">
        <v>139</v>
      </c>
      <c r="I112" s="30" t="s">
        <v>140</v>
      </c>
      <c r="J112" s="30" t="s">
        <v>141</v>
      </c>
      <c r="K112" s="30" t="s">
        <v>176</v>
      </c>
      <c r="L112" s="30" t="s">
        <v>344</v>
      </c>
      <c r="M112" s="30" t="s">
        <v>31</v>
      </c>
      <c r="N112" s="30" t="s">
        <v>195</v>
      </c>
      <c r="O112" s="30" t="s">
        <v>48</v>
      </c>
      <c r="R112" s="32" t="s">
        <v>124</v>
      </c>
      <c r="S112" s="30" t="s">
        <v>9</v>
      </c>
      <c r="T112" s="30" t="s">
        <v>10</v>
      </c>
      <c r="U112" s="30" t="s">
        <v>11</v>
      </c>
      <c r="V112" s="30" t="s">
        <v>12</v>
      </c>
      <c r="W112" s="30" t="s">
        <v>13</v>
      </c>
      <c r="X112" s="30" t="s">
        <v>138</v>
      </c>
      <c r="Y112" s="30" t="s">
        <v>139</v>
      </c>
      <c r="Z112" s="30" t="s">
        <v>140</v>
      </c>
      <c r="AA112" s="30" t="s">
        <v>141</v>
      </c>
      <c r="AB112" s="30" t="s">
        <v>177</v>
      </c>
      <c r="AC112" s="30" t="s">
        <v>344</v>
      </c>
      <c r="AD112" s="30" t="s">
        <v>31</v>
      </c>
      <c r="AE112" s="30" t="s">
        <v>195</v>
      </c>
      <c r="AF112" s="30" t="s">
        <v>48</v>
      </c>
    </row>
    <row r="113" spans="1:34">
      <c r="A113" s="23" t="s">
        <v>14</v>
      </c>
      <c r="B113" s="38">
        <v>31025</v>
      </c>
      <c r="C113" s="38">
        <v>2960</v>
      </c>
      <c r="D113" s="38">
        <v>574</v>
      </c>
      <c r="E113" s="38">
        <v>1178</v>
      </c>
      <c r="F113" s="38">
        <v>211</v>
      </c>
      <c r="G113" s="38">
        <v>239</v>
      </c>
      <c r="H113" s="38">
        <v>367</v>
      </c>
      <c r="I113" s="38">
        <v>258</v>
      </c>
      <c r="J113" s="38">
        <v>643</v>
      </c>
      <c r="K113" s="38">
        <v>491</v>
      </c>
      <c r="L113" s="38">
        <v>125</v>
      </c>
      <c r="M113" s="38">
        <v>1600</v>
      </c>
      <c r="N113" s="38"/>
      <c r="O113" s="38">
        <f t="shared" ref="O113:O129" si="19">SUM(B113:N113)</f>
        <v>39671</v>
      </c>
      <c r="Q113" s="65"/>
      <c r="R113" s="23" t="s">
        <v>14</v>
      </c>
      <c r="S113" s="4">
        <v>6781</v>
      </c>
      <c r="T113" s="4">
        <v>946</v>
      </c>
      <c r="U113" s="4">
        <v>293</v>
      </c>
      <c r="V113" s="4">
        <v>328</v>
      </c>
      <c r="W113" s="4">
        <v>88</v>
      </c>
      <c r="X113" s="4">
        <v>101</v>
      </c>
      <c r="Y113" s="4">
        <v>236</v>
      </c>
      <c r="Z113" s="4">
        <v>175</v>
      </c>
      <c r="AA113" s="4">
        <v>477</v>
      </c>
      <c r="AB113" s="4">
        <v>240</v>
      </c>
      <c r="AC113" s="4">
        <v>20</v>
      </c>
      <c r="AD113" s="4">
        <v>622</v>
      </c>
      <c r="AE113" s="4">
        <v>0</v>
      </c>
      <c r="AF113" s="4">
        <f t="shared" ref="AF113:AF129" si="20">SUM(S113:AE113)</f>
        <v>10307</v>
      </c>
      <c r="AH113" s="65"/>
    </row>
    <row r="114" spans="1:34">
      <c r="A114" s="24" t="s">
        <v>15</v>
      </c>
      <c r="B114" s="40">
        <v>48707</v>
      </c>
      <c r="C114" s="40">
        <v>11090</v>
      </c>
      <c r="D114" s="40">
        <v>594</v>
      </c>
      <c r="E114" s="40">
        <v>3570</v>
      </c>
      <c r="F114" s="40">
        <v>159</v>
      </c>
      <c r="G114" s="40">
        <v>932</v>
      </c>
      <c r="H114" s="40">
        <v>263</v>
      </c>
      <c r="I114" s="40">
        <v>559</v>
      </c>
      <c r="J114" s="40">
        <v>1694</v>
      </c>
      <c r="K114" s="40">
        <v>2135</v>
      </c>
      <c r="L114" s="40">
        <v>179</v>
      </c>
      <c r="M114" s="40">
        <v>4750</v>
      </c>
      <c r="N114" s="40">
        <v>240</v>
      </c>
      <c r="O114" s="40">
        <f t="shared" si="19"/>
        <v>74872</v>
      </c>
      <c r="Q114" s="64"/>
      <c r="R114" s="24" t="s">
        <v>15</v>
      </c>
      <c r="S114" s="5">
        <v>31202</v>
      </c>
      <c r="T114" s="5">
        <v>5375</v>
      </c>
      <c r="U114" s="5">
        <v>635</v>
      </c>
      <c r="V114" s="5">
        <v>2470</v>
      </c>
      <c r="W114" s="5">
        <v>202</v>
      </c>
      <c r="X114" s="5">
        <v>973</v>
      </c>
      <c r="Y114" s="5">
        <v>239</v>
      </c>
      <c r="Z114" s="5">
        <v>230</v>
      </c>
      <c r="AA114" s="5">
        <v>803</v>
      </c>
      <c r="AB114" s="5">
        <v>1316</v>
      </c>
      <c r="AC114" s="5">
        <v>67</v>
      </c>
      <c r="AD114" s="5">
        <v>3195</v>
      </c>
      <c r="AE114" s="5">
        <v>0</v>
      </c>
      <c r="AF114" s="5">
        <f t="shared" si="20"/>
        <v>46707</v>
      </c>
      <c r="AH114" s="64"/>
    </row>
    <row r="115" spans="1:34" ht="15" customHeight="1">
      <c r="A115" s="24" t="s">
        <v>16</v>
      </c>
      <c r="B115" s="40">
        <v>92617</v>
      </c>
      <c r="C115" s="40">
        <v>25399</v>
      </c>
      <c r="D115" s="40">
        <v>1527</v>
      </c>
      <c r="E115" s="40">
        <v>4718</v>
      </c>
      <c r="F115" s="40">
        <v>176</v>
      </c>
      <c r="G115" s="40">
        <v>540</v>
      </c>
      <c r="H115" s="40">
        <v>805</v>
      </c>
      <c r="I115" s="40">
        <v>1662</v>
      </c>
      <c r="J115" s="40">
        <v>1411</v>
      </c>
      <c r="K115" s="40">
        <v>2918</v>
      </c>
      <c r="L115" s="40">
        <v>321</v>
      </c>
      <c r="M115" s="40">
        <v>7992</v>
      </c>
      <c r="N115" s="40"/>
      <c r="O115" s="40">
        <f t="shared" si="19"/>
        <v>140086</v>
      </c>
      <c r="Q115" s="64"/>
      <c r="R115" s="24" t="s">
        <v>16</v>
      </c>
      <c r="S115" s="5">
        <v>61587</v>
      </c>
      <c r="T115" s="5">
        <v>19575</v>
      </c>
      <c r="U115" s="5">
        <v>3023</v>
      </c>
      <c r="V115" s="5">
        <v>6949</v>
      </c>
      <c r="W115" s="5">
        <v>342</v>
      </c>
      <c r="X115" s="5">
        <v>1687</v>
      </c>
      <c r="Y115" s="5">
        <v>694</v>
      </c>
      <c r="Z115" s="5">
        <v>1320</v>
      </c>
      <c r="AA115" s="5">
        <v>2932</v>
      </c>
      <c r="AB115" s="5">
        <v>2452</v>
      </c>
      <c r="AC115" s="5">
        <v>205</v>
      </c>
      <c r="AD115" s="5">
        <v>8684</v>
      </c>
      <c r="AE115" s="5">
        <v>7</v>
      </c>
      <c r="AF115" s="5">
        <f t="shared" si="20"/>
        <v>109457</v>
      </c>
      <c r="AH115" s="64"/>
    </row>
    <row r="116" spans="1:34" ht="15" customHeight="1">
      <c r="A116" s="24" t="s">
        <v>17</v>
      </c>
      <c r="B116" s="40">
        <v>169110</v>
      </c>
      <c r="C116" s="40">
        <v>32852</v>
      </c>
      <c r="D116" s="40">
        <v>1001</v>
      </c>
      <c r="E116" s="40">
        <v>5937</v>
      </c>
      <c r="F116" s="40">
        <v>778</v>
      </c>
      <c r="G116" s="40">
        <v>1896</v>
      </c>
      <c r="H116" s="40">
        <v>120</v>
      </c>
      <c r="I116" s="40">
        <v>2202</v>
      </c>
      <c r="J116" s="40">
        <v>3277</v>
      </c>
      <c r="K116" s="40">
        <v>5467</v>
      </c>
      <c r="L116" s="40">
        <v>622</v>
      </c>
      <c r="M116" s="40">
        <v>9559</v>
      </c>
      <c r="N116" s="40">
        <v>84</v>
      </c>
      <c r="O116" s="40">
        <f t="shared" si="19"/>
        <v>232905</v>
      </c>
      <c r="Q116" s="64"/>
      <c r="R116" s="24" t="s">
        <v>17</v>
      </c>
      <c r="S116" s="5">
        <v>24173</v>
      </c>
      <c r="T116" s="5">
        <v>5136</v>
      </c>
      <c r="U116" s="5">
        <v>552</v>
      </c>
      <c r="V116" s="5">
        <v>1224</v>
      </c>
      <c r="W116" s="5">
        <v>108</v>
      </c>
      <c r="X116" s="5">
        <v>419</v>
      </c>
      <c r="Y116" s="5">
        <v>189</v>
      </c>
      <c r="Z116" s="5">
        <v>235</v>
      </c>
      <c r="AA116" s="5">
        <v>2340</v>
      </c>
      <c r="AB116" s="5">
        <v>603</v>
      </c>
      <c r="AC116" s="5">
        <v>123</v>
      </c>
      <c r="AD116" s="5">
        <v>1939</v>
      </c>
      <c r="AE116" s="5">
        <v>0</v>
      </c>
      <c r="AF116" s="5">
        <f t="shared" si="20"/>
        <v>37041</v>
      </c>
      <c r="AH116" s="64"/>
    </row>
    <row r="117" spans="1:34" ht="15" customHeight="1">
      <c r="A117" s="24" t="s">
        <v>18</v>
      </c>
      <c r="B117" s="40">
        <v>189918</v>
      </c>
      <c r="C117" s="40">
        <v>43606</v>
      </c>
      <c r="D117" s="40">
        <v>2524</v>
      </c>
      <c r="E117" s="40">
        <v>8385</v>
      </c>
      <c r="F117" s="40">
        <v>967</v>
      </c>
      <c r="G117" s="40">
        <v>2507</v>
      </c>
      <c r="H117" s="40">
        <v>789</v>
      </c>
      <c r="I117" s="40">
        <v>3972</v>
      </c>
      <c r="J117" s="40">
        <v>10409</v>
      </c>
      <c r="K117" s="40">
        <v>8157</v>
      </c>
      <c r="L117" s="40">
        <v>385</v>
      </c>
      <c r="M117" s="40">
        <v>17111</v>
      </c>
      <c r="N117" s="40">
        <v>43</v>
      </c>
      <c r="O117" s="40">
        <f t="shared" si="19"/>
        <v>288773</v>
      </c>
      <c r="Q117" s="64"/>
      <c r="R117" s="24" t="s">
        <v>18</v>
      </c>
      <c r="S117" s="5">
        <v>25575</v>
      </c>
      <c r="T117" s="5">
        <v>3812</v>
      </c>
      <c r="U117" s="5">
        <v>590</v>
      </c>
      <c r="V117" s="5">
        <v>1532</v>
      </c>
      <c r="W117" s="5">
        <v>103</v>
      </c>
      <c r="X117" s="5">
        <v>288</v>
      </c>
      <c r="Y117" s="5">
        <v>318</v>
      </c>
      <c r="Z117" s="5">
        <v>440</v>
      </c>
      <c r="AA117" s="5">
        <v>985</v>
      </c>
      <c r="AB117" s="5">
        <v>335</v>
      </c>
      <c r="AC117" s="5">
        <v>73</v>
      </c>
      <c r="AD117" s="5">
        <v>1574</v>
      </c>
      <c r="AE117" s="5">
        <v>4</v>
      </c>
      <c r="AF117" s="5">
        <f t="shared" si="20"/>
        <v>35629</v>
      </c>
      <c r="AH117" s="64"/>
    </row>
    <row r="118" spans="1:34" ht="15" customHeight="1">
      <c r="A118" s="24" t="s">
        <v>19</v>
      </c>
      <c r="B118" s="40">
        <v>428722</v>
      </c>
      <c r="C118" s="40">
        <v>105307</v>
      </c>
      <c r="D118" s="40">
        <v>5511</v>
      </c>
      <c r="E118" s="40">
        <v>15473</v>
      </c>
      <c r="F118" s="40">
        <v>1254</v>
      </c>
      <c r="G118" s="40">
        <v>3934</v>
      </c>
      <c r="H118" s="40">
        <v>1055</v>
      </c>
      <c r="I118" s="40">
        <v>4908</v>
      </c>
      <c r="J118" s="40">
        <v>8185</v>
      </c>
      <c r="K118" s="40">
        <v>13262</v>
      </c>
      <c r="L118" s="40">
        <v>579</v>
      </c>
      <c r="M118" s="40">
        <v>36296</v>
      </c>
      <c r="N118" s="40">
        <v>150</v>
      </c>
      <c r="O118" s="40">
        <f t="shared" si="19"/>
        <v>624636</v>
      </c>
      <c r="Q118" s="64"/>
      <c r="R118" s="24" t="s">
        <v>19</v>
      </c>
      <c r="S118" s="5">
        <v>87889</v>
      </c>
      <c r="T118" s="5">
        <v>19968</v>
      </c>
      <c r="U118" s="5">
        <v>2134</v>
      </c>
      <c r="V118" s="5">
        <v>6133</v>
      </c>
      <c r="W118" s="5">
        <v>463</v>
      </c>
      <c r="X118" s="5">
        <v>2236</v>
      </c>
      <c r="Y118" s="5">
        <v>1370</v>
      </c>
      <c r="Z118" s="5">
        <v>929</v>
      </c>
      <c r="AA118" s="5">
        <v>4464</v>
      </c>
      <c r="AB118" s="5">
        <v>3068</v>
      </c>
      <c r="AC118" s="5">
        <v>208</v>
      </c>
      <c r="AD118" s="5">
        <v>9630</v>
      </c>
      <c r="AE118" s="5">
        <v>0</v>
      </c>
      <c r="AF118" s="5">
        <f t="shared" si="20"/>
        <v>138492</v>
      </c>
      <c r="AH118" s="64"/>
    </row>
    <row r="119" spans="1:34" ht="15" customHeight="1">
      <c r="A119" s="24" t="s">
        <v>20</v>
      </c>
      <c r="B119" s="40">
        <v>3633565</v>
      </c>
      <c r="C119" s="40">
        <v>815601</v>
      </c>
      <c r="D119" s="40">
        <v>30073</v>
      </c>
      <c r="E119" s="40">
        <v>115325</v>
      </c>
      <c r="F119" s="40">
        <v>8428</v>
      </c>
      <c r="G119" s="40">
        <v>28469</v>
      </c>
      <c r="H119" s="40">
        <v>9035</v>
      </c>
      <c r="I119" s="40">
        <v>60605</v>
      </c>
      <c r="J119" s="40">
        <v>74223</v>
      </c>
      <c r="K119" s="40">
        <v>120872</v>
      </c>
      <c r="L119" s="40">
        <v>2684</v>
      </c>
      <c r="M119" s="40">
        <v>284826</v>
      </c>
      <c r="N119" s="40">
        <v>361</v>
      </c>
      <c r="O119" s="40">
        <f t="shared" si="19"/>
        <v>5184067</v>
      </c>
      <c r="Q119" s="64"/>
      <c r="R119" s="24" t="s">
        <v>20</v>
      </c>
      <c r="S119" s="5">
        <v>940652</v>
      </c>
      <c r="T119" s="5">
        <v>172594</v>
      </c>
      <c r="U119" s="5">
        <v>26421</v>
      </c>
      <c r="V119" s="5">
        <v>55253</v>
      </c>
      <c r="W119" s="5">
        <v>7521</v>
      </c>
      <c r="X119" s="5">
        <v>17023</v>
      </c>
      <c r="Y119" s="5">
        <v>12813</v>
      </c>
      <c r="Z119" s="5">
        <v>13350</v>
      </c>
      <c r="AA119" s="5">
        <v>52365</v>
      </c>
      <c r="AB119" s="5">
        <v>27354</v>
      </c>
      <c r="AC119" s="5">
        <v>3487</v>
      </c>
      <c r="AD119" s="5">
        <v>97135</v>
      </c>
      <c r="AE119" s="5">
        <v>50</v>
      </c>
      <c r="AF119" s="5">
        <f t="shared" si="20"/>
        <v>1426018</v>
      </c>
      <c r="AH119" s="64"/>
    </row>
    <row r="120" spans="1:34" ht="15" customHeight="1">
      <c r="A120" s="24" t="s">
        <v>21</v>
      </c>
      <c r="B120" s="40">
        <v>288720</v>
      </c>
      <c r="C120" s="40">
        <v>96163</v>
      </c>
      <c r="D120" s="40">
        <v>2092</v>
      </c>
      <c r="E120" s="40">
        <v>13441</v>
      </c>
      <c r="F120" s="40">
        <v>707</v>
      </c>
      <c r="G120" s="40">
        <v>3408</v>
      </c>
      <c r="H120" s="40">
        <v>2096</v>
      </c>
      <c r="I120" s="40">
        <v>3682</v>
      </c>
      <c r="J120" s="40">
        <v>9242</v>
      </c>
      <c r="K120" s="40">
        <v>9884</v>
      </c>
      <c r="L120" s="40">
        <v>229</v>
      </c>
      <c r="M120" s="40">
        <v>25513</v>
      </c>
      <c r="N120" s="40">
        <v>115</v>
      </c>
      <c r="O120" s="40">
        <f t="shared" si="19"/>
        <v>455292</v>
      </c>
      <c r="Q120" s="64"/>
      <c r="R120" s="24" t="s">
        <v>21</v>
      </c>
      <c r="S120" s="5">
        <v>52095</v>
      </c>
      <c r="T120" s="5">
        <v>10551</v>
      </c>
      <c r="U120" s="5">
        <v>1542</v>
      </c>
      <c r="V120" s="5">
        <v>4409</v>
      </c>
      <c r="W120" s="5">
        <v>468</v>
      </c>
      <c r="X120" s="5">
        <v>1132</v>
      </c>
      <c r="Y120" s="5">
        <v>957</v>
      </c>
      <c r="Z120" s="5">
        <v>699</v>
      </c>
      <c r="AA120" s="5">
        <v>3664</v>
      </c>
      <c r="AB120" s="5">
        <v>1255</v>
      </c>
      <c r="AC120" s="5">
        <v>180</v>
      </c>
      <c r="AD120" s="5">
        <v>5498</v>
      </c>
      <c r="AE120" s="5">
        <v>0</v>
      </c>
      <c r="AF120" s="5">
        <f t="shared" si="20"/>
        <v>82450</v>
      </c>
      <c r="AH120" s="64"/>
    </row>
    <row r="121" spans="1:34" ht="15" customHeight="1">
      <c r="A121" s="24" t="s">
        <v>22</v>
      </c>
      <c r="B121" s="40">
        <v>212850</v>
      </c>
      <c r="C121" s="40">
        <v>57185</v>
      </c>
      <c r="D121" s="40">
        <v>3834</v>
      </c>
      <c r="E121" s="40">
        <v>13026</v>
      </c>
      <c r="F121" s="40">
        <v>356</v>
      </c>
      <c r="G121" s="40">
        <v>2144</v>
      </c>
      <c r="H121" s="40">
        <v>1131</v>
      </c>
      <c r="I121" s="40">
        <v>2256</v>
      </c>
      <c r="J121" s="40">
        <v>5017</v>
      </c>
      <c r="K121" s="40">
        <v>6473</v>
      </c>
      <c r="L121" s="40">
        <v>419</v>
      </c>
      <c r="M121" s="40">
        <v>19210</v>
      </c>
      <c r="N121" s="40">
        <v>125</v>
      </c>
      <c r="O121" s="40">
        <f t="shared" si="19"/>
        <v>324026</v>
      </c>
      <c r="Q121" s="64"/>
      <c r="R121" s="24" t="s">
        <v>22</v>
      </c>
      <c r="S121" s="5">
        <v>37940</v>
      </c>
      <c r="T121" s="5">
        <v>5280</v>
      </c>
      <c r="U121" s="5">
        <v>1212</v>
      </c>
      <c r="V121" s="5">
        <v>2058</v>
      </c>
      <c r="W121" s="5">
        <v>207</v>
      </c>
      <c r="X121" s="5">
        <v>510</v>
      </c>
      <c r="Y121" s="5">
        <v>776</v>
      </c>
      <c r="Z121" s="5">
        <v>629</v>
      </c>
      <c r="AA121" s="5">
        <v>1189</v>
      </c>
      <c r="AB121" s="5">
        <v>1815</v>
      </c>
      <c r="AC121" s="5">
        <v>108</v>
      </c>
      <c r="AD121" s="5">
        <v>3439</v>
      </c>
      <c r="AE121" s="5">
        <v>0</v>
      </c>
      <c r="AF121" s="5">
        <f t="shared" si="20"/>
        <v>55163</v>
      </c>
      <c r="AH121" s="64"/>
    </row>
    <row r="122" spans="1:34" ht="15" customHeight="1">
      <c r="A122" s="24" t="s">
        <v>204</v>
      </c>
      <c r="B122" s="40">
        <v>107849</v>
      </c>
      <c r="C122" s="40">
        <v>26993</v>
      </c>
      <c r="D122" s="40">
        <v>769</v>
      </c>
      <c r="E122" s="40">
        <v>5359</v>
      </c>
      <c r="F122" s="40">
        <v>72</v>
      </c>
      <c r="G122" s="40">
        <v>972</v>
      </c>
      <c r="H122" s="40">
        <v>723</v>
      </c>
      <c r="I122" s="40">
        <v>644</v>
      </c>
      <c r="J122" s="40">
        <v>814</v>
      </c>
      <c r="K122" s="40">
        <v>3823</v>
      </c>
      <c r="L122" s="40">
        <v>382</v>
      </c>
      <c r="M122" s="40">
        <v>8243</v>
      </c>
      <c r="N122" s="40">
        <v>80</v>
      </c>
      <c r="O122" s="40">
        <f t="shared" si="19"/>
        <v>156723</v>
      </c>
      <c r="Q122" s="64"/>
      <c r="R122" s="24" t="s">
        <v>204</v>
      </c>
      <c r="S122" s="5">
        <v>18866</v>
      </c>
      <c r="T122" s="5">
        <v>4578</v>
      </c>
      <c r="U122" s="5">
        <v>385</v>
      </c>
      <c r="V122" s="5">
        <v>604</v>
      </c>
      <c r="W122" s="5">
        <v>63</v>
      </c>
      <c r="X122" s="5">
        <v>184</v>
      </c>
      <c r="Y122" s="5">
        <v>186</v>
      </c>
      <c r="Z122" s="5">
        <v>126</v>
      </c>
      <c r="AA122" s="5">
        <v>757</v>
      </c>
      <c r="AB122" s="5">
        <v>395</v>
      </c>
      <c r="AC122" s="5">
        <v>278</v>
      </c>
      <c r="AD122" s="5">
        <v>1835</v>
      </c>
      <c r="AE122" s="5">
        <v>120</v>
      </c>
      <c r="AF122" s="5">
        <f t="shared" si="20"/>
        <v>28377</v>
      </c>
      <c r="AH122" s="64"/>
    </row>
    <row r="123" spans="1:34" ht="15" customHeight="1">
      <c r="A123" s="24" t="s">
        <v>23</v>
      </c>
      <c r="B123" s="40">
        <v>667914</v>
      </c>
      <c r="C123" s="40">
        <v>182009</v>
      </c>
      <c r="D123" s="40">
        <v>5425</v>
      </c>
      <c r="E123" s="40">
        <v>28566</v>
      </c>
      <c r="F123" s="40">
        <v>1834</v>
      </c>
      <c r="G123" s="40">
        <v>6767</v>
      </c>
      <c r="H123" s="40">
        <v>1780</v>
      </c>
      <c r="I123" s="40">
        <v>5291</v>
      </c>
      <c r="J123" s="40">
        <v>13451</v>
      </c>
      <c r="K123" s="40">
        <v>19416</v>
      </c>
      <c r="L123" s="40">
        <v>894</v>
      </c>
      <c r="M123" s="40">
        <v>66367</v>
      </c>
      <c r="N123" s="40">
        <v>224</v>
      </c>
      <c r="O123" s="40">
        <f t="shared" si="19"/>
        <v>999938</v>
      </c>
      <c r="Q123" s="64"/>
      <c r="R123" s="24" t="s">
        <v>23</v>
      </c>
      <c r="S123" s="5">
        <v>105663</v>
      </c>
      <c r="T123" s="5">
        <v>24428</v>
      </c>
      <c r="U123" s="5">
        <v>2847</v>
      </c>
      <c r="V123" s="5">
        <v>4216</v>
      </c>
      <c r="W123" s="5">
        <v>711</v>
      </c>
      <c r="X123" s="5">
        <v>706</v>
      </c>
      <c r="Y123" s="5">
        <v>1397</v>
      </c>
      <c r="Z123" s="5">
        <v>1201</v>
      </c>
      <c r="AA123" s="5">
        <v>5333</v>
      </c>
      <c r="AB123" s="5">
        <v>2100</v>
      </c>
      <c r="AC123" s="5">
        <v>251</v>
      </c>
      <c r="AD123" s="5">
        <v>10346</v>
      </c>
      <c r="AE123" s="5">
        <v>0</v>
      </c>
      <c r="AF123" s="5">
        <f t="shared" si="20"/>
        <v>159199</v>
      </c>
      <c r="AH123" s="64"/>
    </row>
    <row r="124" spans="1:34" ht="15" customHeight="1">
      <c r="A124" s="24" t="s">
        <v>24</v>
      </c>
      <c r="B124" s="40">
        <v>247738</v>
      </c>
      <c r="C124" s="40">
        <v>38878</v>
      </c>
      <c r="D124" s="40">
        <v>3481</v>
      </c>
      <c r="E124" s="40">
        <v>7258</v>
      </c>
      <c r="F124" s="40">
        <v>1194</v>
      </c>
      <c r="G124" s="40">
        <v>2746</v>
      </c>
      <c r="H124" s="40">
        <v>830</v>
      </c>
      <c r="I124" s="40">
        <v>1859</v>
      </c>
      <c r="J124" s="40">
        <v>5420</v>
      </c>
      <c r="K124" s="40">
        <v>4658</v>
      </c>
      <c r="L124" s="40">
        <v>327</v>
      </c>
      <c r="M124" s="40">
        <v>11414</v>
      </c>
      <c r="N124" s="40">
        <v>84</v>
      </c>
      <c r="O124" s="40">
        <f t="shared" si="19"/>
        <v>325887</v>
      </c>
      <c r="Q124" s="64"/>
      <c r="R124" s="24" t="s">
        <v>24</v>
      </c>
      <c r="S124" s="5">
        <v>67335</v>
      </c>
      <c r="T124" s="5">
        <v>9056</v>
      </c>
      <c r="U124" s="5">
        <v>1813</v>
      </c>
      <c r="V124" s="5">
        <v>1915</v>
      </c>
      <c r="W124" s="5">
        <v>354</v>
      </c>
      <c r="X124" s="5">
        <v>1219</v>
      </c>
      <c r="Y124" s="5">
        <v>769</v>
      </c>
      <c r="Z124" s="5">
        <v>553</v>
      </c>
      <c r="AA124" s="5">
        <v>3064</v>
      </c>
      <c r="AB124" s="5">
        <v>2442</v>
      </c>
      <c r="AC124" s="5">
        <v>99</v>
      </c>
      <c r="AD124" s="5">
        <v>3476</v>
      </c>
      <c r="AE124" s="5">
        <v>4</v>
      </c>
      <c r="AF124" s="5">
        <f t="shared" si="20"/>
        <v>92099</v>
      </c>
      <c r="AH124" s="64"/>
    </row>
    <row r="125" spans="1:34" ht="15" customHeight="1">
      <c r="A125" s="24" t="s">
        <v>25</v>
      </c>
      <c r="B125" s="40">
        <v>65019</v>
      </c>
      <c r="C125" s="40">
        <v>10394</v>
      </c>
      <c r="D125" s="40">
        <v>938</v>
      </c>
      <c r="E125" s="40">
        <v>3682</v>
      </c>
      <c r="F125" s="40">
        <v>145</v>
      </c>
      <c r="G125" s="40">
        <v>615</v>
      </c>
      <c r="H125" s="40">
        <v>64</v>
      </c>
      <c r="I125" s="40">
        <v>278</v>
      </c>
      <c r="J125" s="40">
        <v>757</v>
      </c>
      <c r="K125" s="40">
        <v>1726</v>
      </c>
      <c r="L125" s="40">
        <v>252</v>
      </c>
      <c r="M125" s="40">
        <v>3316</v>
      </c>
      <c r="N125" s="40">
        <v>9</v>
      </c>
      <c r="O125" s="40">
        <f t="shared" si="19"/>
        <v>87195</v>
      </c>
      <c r="Q125" s="64"/>
      <c r="R125" s="24" t="s">
        <v>25</v>
      </c>
      <c r="S125" s="5">
        <v>23025</v>
      </c>
      <c r="T125" s="5">
        <v>2885</v>
      </c>
      <c r="U125" s="5">
        <v>628</v>
      </c>
      <c r="V125" s="5">
        <v>816</v>
      </c>
      <c r="W125" s="5">
        <v>146</v>
      </c>
      <c r="X125" s="5">
        <v>182</v>
      </c>
      <c r="Y125" s="5">
        <v>205</v>
      </c>
      <c r="Z125" s="5">
        <v>331</v>
      </c>
      <c r="AA125" s="5">
        <v>912</v>
      </c>
      <c r="AB125" s="5">
        <v>241</v>
      </c>
      <c r="AC125" s="5">
        <v>68</v>
      </c>
      <c r="AD125" s="5">
        <v>1338</v>
      </c>
      <c r="AE125" s="5">
        <v>0</v>
      </c>
      <c r="AF125" s="5">
        <f t="shared" si="20"/>
        <v>30777</v>
      </c>
      <c r="AH125" s="64"/>
    </row>
    <row r="126" spans="1:34" ht="15" customHeight="1">
      <c r="A126" s="24" t="s">
        <v>26</v>
      </c>
      <c r="B126" s="40">
        <v>199213</v>
      </c>
      <c r="C126" s="40">
        <v>45230</v>
      </c>
      <c r="D126" s="40">
        <v>2193</v>
      </c>
      <c r="E126" s="40">
        <v>9737</v>
      </c>
      <c r="F126" s="40">
        <v>883</v>
      </c>
      <c r="G126" s="40">
        <v>1812</v>
      </c>
      <c r="H126" s="40">
        <v>789</v>
      </c>
      <c r="I126" s="40">
        <v>1714</v>
      </c>
      <c r="J126" s="40">
        <v>7065</v>
      </c>
      <c r="K126" s="40">
        <v>7570</v>
      </c>
      <c r="L126" s="40">
        <v>306</v>
      </c>
      <c r="M126" s="40">
        <v>14088</v>
      </c>
      <c r="N126" s="40">
        <v>17</v>
      </c>
      <c r="O126" s="40">
        <f t="shared" si="19"/>
        <v>290617</v>
      </c>
      <c r="Q126" s="64"/>
      <c r="R126" s="24" t="s">
        <v>26</v>
      </c>
      <c r="S126" s="5">
        <v>54002</v>
      </c>
      <c r="T126" s="5">
        <v>6759</v>
      </c>
      <c r="U126" s="5">
        <v>1267</v>
      </c>
      <c r="V126" s="5">
        <v>3744</v>
      </c>
      <c r="W126" s="5">
        <v>253</v>
      </c>
      <c r="X126" s="5">
        <v>726</v>
      </c>
      <c r="Y126" s="5">
        <v>405</v>
      </c>
      <c r="Z126" s="5">
        <v>461</v>
      </c>
      <c r="AA126" s="5">
        <v>2392</v>
      </c>
      <c r="AB126" s="5">
        <v>1811</v>
      </c>
      <c r="AC126" s="5">
        <v>94</v>
      </c>
      <c r="AD126" s="5">
        <v>2953</v>
      </c>
      <c r="AE126" s="5">
        <v>0</v>
      </c>
      <c r="AF126" s="5">
        <f t="shared" si="20"/>
        <v>74867</v>
      </c>
      <c r="AH126" s="64"/>
    </row>
    <row r="127" spans="1:34" ht="15" customHeight="1">
      <c r="A127" s="24" t="s">
        <v>27</v>
      </c>
      <c r="B127" s="40">
        <v>32818</v>
      </c>
      <c r="C127" s="40">
        <v>6003</v>
      </c>
      <c r="D127" s="40">
        <v>513</v>
      </c>
      <c r="E127" s="40">
        <v>2241</v>
      </c>
      <c r="F127" s="40">
        <v>151</v>
      </c>
      <c r="G127" s="40">
        <v>270</v>
      </c>
      <c r="H127" s="40">
        <v>375</v>
      </c>
      <c r="I127" s="40">
        <v>352</v>
      </c>
      <c r="J127" s="40">
        <v>784</v>
      </c>
      <c r="K127" s="40">
        <v>422</v>
      </c>
      <c r="L127" s="40">
        <v>78</v>
      </c>
      <c r="M127" s="40">
        <v>1846</v>
      </c>
      <c r="N127" s="40">
        <v>87</v>
      </c>
      <c r="O127" s="40">
        <f t="shared" si="19"/>
        <v>45940</v>
      </c>
      <c r="Q127" s="64"/>
      <c r="R127" s="24" t="s">
        <v>27</v>
      </c>
      <c r="S127" s="5">
        <v>6124</v>
      </c>
      <c r="T127" s="5">
        <v>954</v>
      </c>
      <c r="U127" s="5">
        <v>212</v>
      </c>
      <c r="V127" s="5">
        <v>236</v>
      </c>
      <c r="W127" s="5">
        <v>22</v>
      </c>
      <c r="X127" s="5">
        <v>40</v>
      </c>
      <c r="Y127" s="5">
        <v>33</v>
      </c>
      <c r="Z127" s="5">
        <v>60</v>
      </c>
      <c r="AA127" s="5">
        <v>81</v>
      </c>
      <c r="AB127" s="5">
        <v>85</v>
      </c>
      <c r="AC127" s="5">
        <v>6</v>
      </c>
      <c r="AD127" s="5">
        <v>343</v>
      </c>
      <c r="AE127" s="5">
        <v>0</v>
      </c>
      <c r="AF127" s="5">
        <f t="shared" si="20"/>
        <v>8196</v>
      </c>
      <c r="AH127" s="64"/>
    </row>
    <row r="128" spans="1:34" ht="15" customHeight="1">
      <c r="A128" s="24" t="s">
        <v>28</v>
      </c>
      <c r="B128" s="40">
        <v>33260</v>
      </c>
      <c r="C128" s="40">
        <v>8453</v>
      </c>
      <c r="D128" s="40">
        <v>500</v>
      </c>
      <c r="E128" s="40">
        <v>2465</v>
      </c>
      <c r="F128" s="40">
        <v>402</v>
      </c>
      <c r="G128" s="40">
        <v>499</v>
      </c>
      <c r="H128" s="40">
        <v>75</v>
      </c>
      <c r="I128" s="40">
        <v>183</v>
      </c>
      <c r="J128" s="40">
        <v>540</v>
      </c>
      <c r="K128" s="40">
        <v>930</v>
      </c>
      <c r="L128" s="40">
        <v>121</v>
      </c>
      <c r="M128" s="40">
        <v>2898</v>
      </c>
      <c r="N128" s="40">
        <v>30</v>
      </c>
      <c r="O128" s="40">
        <f t="shared" si="19"/>
        <v>50356</v>
      </c>
      <c r="Q128" s="64"/>
      <c r="R128" s="24" t="s">
        <v>28</v>
      </c>
      <c r="S128" s="5">
        <v>22799</v>
      </c>
      <c r="T128" s="5">
        <v>3601</v>
      </c>
      <c r="U128" s="5">
        <v>574</v>
      </c>
      <c r="V128" s="5">
        <v>1750</v>
      </c>
      <c r="W128" s="5">
        <v>140</v>
      </c>
      <c r="X128" s="5">
        <v>269</v>
      </c>
      <c r="Y128" s="5">
        <v>232</v>
      </c>
      <c r="Z128" s="5">
        <v>121</v>
      </c>
      <c r="AA128" s="5">
        <v>841</v>
      </c>
      <c r="AB128" s="5">
        <v>815</v>
      </c>
      <c r="AC128" s="5">
        <v>76</v>
      </c>
      <c r="AD128" s="5">
        <v>2117</v>
      </c>
      <c r="AE128" s="5">
        <v>36</v>
      </c>
      <c r="AF128" s="5">
        <f t="shared" si="20"/>
        <v>33371</v>
      </c>
      <c r="AH128" s="64"/>
    </row>
    <row r="129" spans="1:34" ht="15" customHeight="1">
      <c r="A129" s="24" t="s">
        <v>195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>
        <f t="shared" si="19"/>
        <v>0</v>
      </c>
      <c r="Q129" s="64"/>
      <c r="R129" s="24" t="s">
        <v>195</v>
      </c>
      <c r="S129" s="5">
        <v>17371</v>
      </c>
      <c r="T129" s="5">
        <v>4598</v>
      </c>
      <c r="U129" s="5">
        <v>2828</v>
      </c>
      <c r="V129" s="5">
        <v>4102</v>
      </c>
      <c r="W129" s="5">
        <v>567</v>
      </c>
      <c r="X129" s="5">
        <v>1642</v>
      </c>
      <c r="Y129" s="5">
        <v>502</v>
      </c>
      <c r="Z129" s="5">
        <v>994</v>
      </c>
      <c r="AA129" s="5">
        <v>1820</v>
      </c>
      <c r="AB129" s="5">
        <v>1534</v>
      </c>
      <c r="AC129" s="5">
        <v>523</v>
      </c>
      <c r="AD129" s="5">
        <v>3084</v>
      </c>
      <c r="AE129" s="5">
        <v>0</v>
      </c>
      <c r="AF129" s="5">
        <f t="shared" si="20"/>
        <v>39565</v>
      </c>
      <c r="AH129" s="64"/>
    </row>
    <row r="130" spans="1:34" ht="15" customHeight="1">
      <c r="A130" s="22" t="s">
        <v>46</v>
      </c>
      <c r="B130" s="13">
        <f t="shared" ref="B130:L130" si="21">SUM(B113:B129)</f>
        <v>6449045</v>
      </c>
      <c r="C130" s="13">
        <f t="shared" si="21"/>
        <v>1508123</v>
      </c>
      <c r="D130" s="13">
        <f t="shared" si="21"/>
        <v>61549</v>
      </c>
      <c r="E130" s="13">
        <f t="shared" si="21"/>
        <v>240361</v>
      </c>
      <c r="F130" s="13">
        <f t="shared" si="21"/>
        <v>17717</v>
      </c>
      <c r="G130" s="13">
        <f t="shared" si="21"/>
        <v>57750</v>
      </c>
      <c r="H130" s="13">
        <f t="shared" si="21"/>
        <v>20297</v>
      </c>
      <c r="I130" s="13">
        <f t="shared" si="21"/>
        <v>90425</v>
      </c>
      <c r="J130" s="13">
        <f t="shared" si="21"/>
        <v>142932</v>
      </c>
      <c r="K130" s="13">
        <f t="shared" si="21"/>
        <v>208204</v>
      </c>
      <c r="L130" s="13">
        <f t="shared" si="21"/>
        <v>7903</v>
      </c>
      <c r="M130" s="13">
        <f>SUM(M113:M129)</f>
        <v>515029</v>
      </c>
      <c r="N130" s="13">
        <f>SUM(N113:N129)</f>
        <v>1649</v>
      </c>
      <c r="O130" s="13">
        <f>SUM(O113:O128)</f>
        <v>9320984</v>
      </c>
      <c r="Q130" s="64"/>
      <c r="R130" s="22" t="s">
        <v>46</v>
      </c>
      <c r="S130" s="47">
        <f>SUM(S113:S129)</f>
        <v>1583079</v>
      </c>
      <c r="T130" s="47">
        <f t="shared" ref="T130:AC130" si="22">SUM(T113:T129)</f>
        <v>300096</v>
      </c>
      <c r="U130" s="47">
        <f t="shared" si="22"/>
        <v>46956</v>
      </c>
      <c r="V130" s="47">
        <f t="shared" si="22"/>
        <v>97739</v>
      </c>
      <c r="W130" s="47">
        <f t="shared" si="22"/>
        <v>11758</v>
      </c>
      <c r="X130" s="47">
        <f t="shared" si="22"/>
        <v>29337</v>
      </c>
      <c r="Y130" s="47">
        <f t="shared" si="22"/>
        <v>21321</v>
      </c>
      <c r="Z130" s="47">
        <f t="shared" si="22"/>
        <v>21854</v>
      </c>
      <c r="AA130" s="47">
        <f t="shared" si="22"/>
        <v>84419</v>
      </c>
      <c r="AB130" s="47">
        <f t="shared" si="22"/>
        <v>47861</v>
      </c>
      <c r="AC130" s="47">
        <f t="shared" si="22"/>
        <v>5866</v>
      </c>
      <c r="AD130" s="47">
        <f>SUM(AD113:AD129)</f>
        <v>157208</v>
      </c>
      <c r="AE130" s="47">
        <f>SUM(AE113:AE129)</f>
        <v>221</v>
      </c>
      <c r="AF130" s="47">
        <f>SUM(AF113:AF129)</f>
        <v>2407715</v>
      </c>
      <c r="AH130" s="64"/>
    </row>
    <row r="131" spans="1:34" ht="15" customHeight="1">
      <c r="A131" s="3" t="s">
        <v>265</v>
      </c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R131" s="3" t="s">
        <v>265</v>
      </c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</row>
    <row r="132" spans="1:34" ht="15" customHeight="1"/>
    <row r="133" spans="1:34" ht="15" customHeight="1">
      <c r="B133" s="3"/>
      <c r="C133" s="3"/>
      <c r="D133" s="3"/>
      <c r="E133" s="3"/>
    </row>
    <row r="134" spans="1:34" ht="15" customHeight="1">
      <c r="B134" s="3"/>
      <c r="C134" s="3"/>
      <c r="D134" s="3"/>
      <c r="E134" s="3"/>
    </row>
    <row r="135" spans="1:34">
      <c r="B135" s="3"/>
      <c r="C135" s="3"/>
      <c r="D135" s="3"/>
      <c r="E135" s="3"/>
    </row>
    <row r="136" spans="1:34" ht="15" customHeight="1">
      <c r="B136" s="3"/>
      <c r="C136" s="3"/>
      <c r="D136" s="3"/>
      <c r="E136" s="3"/>
    </row>
    <row r="137" spans="1:34" ht="15" customHeight="1">
      <c r="B137" s="3"/>
      <c r="C137" s="3"/>
      <c r="D137" s="3"/>
      <c r="E137" s="3"/>
    </row>
    <row r="138" spans="1:34" ht="15" customHeight="1">
      <c r="B138" s="3"/>
      <c r="C138" s="3"/>
      <c r="D138" s="3"/>
      <c r="E138" s="3"/>
    </row>
    <row r="139" spans="1:34" ht="15" customHeight="1">
      <c r="B139" s="3"/>
      <c r="C139" s="3"/>
      <c r="D139" s="3"/>
      <c r="E139" s="3"/>
    </row>
    <row r="140" spans="1:34" ht="15" customHeight="1">
      <c r="B140" s="3"/>
      <c r="C140" s="3"/>
      <c r="D140" s="3"/>
      <c r="E140" s="3"/>
    </row>
    <row r="141" spans="1:34" ht="15" customHeight="1">
      <c r="B141" s="3"/>
      <c r="C141" s="3"/>
      <c r="D141" s="3"/>
      <c r="E141" s="3"/>
    </row>
    <row r="142" spans="1:34" ht="15" customHeight="1">
      <c r="B142" s="3"/>
      <c r="C142" s="3"/>
      <c r="D142" s="3"/>
      <c r="E142" s="3"/>
    </row>
    <row r="143" spans="1:34" ht="15" customHeight="1">
      <c r="B143" s="3"/>
      <c r="C143" s="3"/>
      <c r="D143" s="3"/>
      <c r="E143" s="3"/>
    </row>
    <row r="144" spans="1:34" ht="15" customHeight="1">
      <c r="B144" s="3"/>
      <c r="C144" s="3"/>
      <c r="D144" s="3"/>
      <c r="E144" s="3"/>
    </row>
    <row r="145" spans="2:5" ht="15" customHeight="1">
      <c r="B145" s="3"/>
      <c r="C145" s="3"/>
      <c r="D145" s="3"/>
      <c r="E145" s="3"/>
    </row>
    <row r="146" spans="2:5" ht="15" customHeight="1">
      <c r="B146" s="3"/>
      <c r="C146" s="3"/>
      <c r="D146" s="3"/>
      <c r="E146" s="3"/>
    </row>
    <row r="147" spans="2:5" ht="15" customHeight="1">
      <c r="B147" s="3"/>
      <c r="C147" s="3"/>
      <c r="D147" s="3"/>
      <c r="E147" s="3"/>
    </row>
    <row r="148" spans="2:5" ht="15" customHeight="1">
      <c r="B148" s="3"/>
      <c r="C148" s="3"/>
      <c r="D148" s="3"/>
      <c r="E148" s="3"/>
    </row>
    <row r="149" spans="2:5" ht="15" customHeight="1">
      <c r="B149" s="3"/>
      <c r="C149" s="3"/>
      <c r="D149" s="3"/>
      <c r="E149" s="3"/>
    </row>
    <row r="150" spans="2:5" ht="15" customHeight="1">
      <c r="B150" s="3"/>
      <c r="C150" s="3"/>
      <c r="D150" s="3"/>
      <c r="E150" s="3"/>
    </row>
    <row r="151" spans="2:5" ht="15" customHeight="1">
      <c r="B151" s="3"/>
      <c r="C151" s="3"/>
      <c r="D151" s="3"/>
      <c r="E151" s="3"/>
    </row>
    <row r="152" spans="2:5" ht="15" customHeight="1"/>
    <row r="153" spans="2:5" ht="15" customHeight="1"/>
    <row r="154" spans="2:5" ht="15" customHeight="1"/>
    <row r="155" spans="2:5" ht="15" customHeight="1"/>
    <row r="156" spans="2:5" ht="15" customHeight="1"/>
    <row r="157" spans="2:5" ht="15" customHeight="1"/>
    <row r="158" spans="2:5" ht="15" customHeight="1"/>
    <row r="159" spans="2:5" ht="15" customHeight="1"/>
    <row r="160" spans="2:5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2"/>
  <sheetViews>
    <sheetView showGridLines="0" zoomScaleNormal="100" workbookViewId="0">
      <selection activeCell="E4" sqref="E4"/>
    </sheetView>
  </sheetViews>
  <sheetFormatPr baseColWidth="10" defaultColWidth="33.140625" defaultRowHeight="12.75"/>
  <cols>
    <col min="1" max="1" width="30.7109375" style="3" customWidth="1"/>
    <col min="2" max="6" width="15.7109375" style="6" customWidth="1"/>
    <col min="7" max="7" width="14" style="3" customWidth="1"/>
    <col min="8" max="8" width="30" style="3" customWidth="1"/>
    <col min="9" max="9" width="15.7109375" style="3" customWidth="1"/>
    <col min="10" max="10" width="13.85546875" style="3" customWidth="1"/>
    <col min="11" max="11" width="13" style="3" customWidth="1"/>
    <col min="12" max="12" width="13.85546875" style="3" customWidth="1"/>
    <col min="13" max="13" width="15.5703125" style="3" bestFit="1" customWidth="1"/>
    <col min="14" max="14" width="13.85546875" style="3" customWidth="1"/>
    <col min="15" max="15" width="17.42578125" style="3" customWidth="1"/>
    <col min="16" max="16" width="14" style="3" customWidth="1"/>
    <col min="17" max="17" width="11" style="3" customWidth="1"/>
    <col min="18" max="34" width="15.7109375" style="3" customWidth="1"/>
    <col min="35" max="16384" width="33.140625" style="3"/>
  </cols>
  <sheetData>
    <row r="1" spans="1:17" ht="18.75">
      <c r="A1" s="1" t="s">
        <v>122</v>
      </c>
      <c r="K1" s="79"/>
      <c r="M1" s="79"/>
      <c r="O1" s="79"/>
      <c r="Q1" s="79"/>
    </row>
    <row r="2" spans="1:17">
      <c r="K2" s="79"/>
      <c r="M2" s="79"/>
      <c r="O2" s="79"/>
      <c r="Q2" s="79"/>
    </row>
    <row r="3" spans="1:17">
      <c r="A3" s="11" t="s">
        <v>61</v>
      </c>
      <c r="K3" s="79"/>
      <c r="M3" s="79"/>
      <c r="O3" s="79"/>
      <c r="Q3" s="79"/>
    </row>
    <row r="4" spans="1:17">
      <c r="A4" s="11" t="s">
        <v>478</v>
      </c>
      <c r="K4" s="79"/>
      <c r="M4" s="79"/>
      <c r="O4" s="79"/>
      <c r="Q4" s="79"/>
    </row>
    <row r="5" spans="1:17" ht="14.25">
      <c r="A5" s="8" t="s">
        <v>49</v>
      </c>
      <c r="B5" s="8" t="s">
        <v>268</v>
      </c>
      <c r="C5" s="8" t="s">
        <v>269</v>
      </c>
      <c r="D5" s="8" t="s">
        <v>45</v>
      </c>
      <c r="K5" s="79"/>
      <c r="M5" s="79"/>
      <c r="O5" s="79"/>
      <c r="Q5" s="79"/>
    </row>
    <row r="6" spans="1:17">
      <c r="A6" s="33">
        <v>2019</v>
      </c>
      <c r="B6" s="4">
        <v>892556819</v>
      </c>
      <c r="C6" s="4">
        <v>652063014.03354299</v>
      </c>
      <c r="D6" s="16">
        <f>+B6+C6</f>
        <v>1544619833.0335431</v>
      </c>
      <c r="E6" s="62"/>
      <c r="F6" s="62"/>
      <c r="K6" s="79"/>
      <c r="M6" s="79"/>
      <c r="O6" s="79"/>
      <c r="Q6" s="79"/>
    </row>
    <row r="7" spans="1:17">
      <c r="A7" s="33">
        <v>2020</v>
      </c>
      <c r="B7" s="5">
        <v>1019088259.45915</v>
      </c>
      <c r="C7" s="5">
        <v>747465364.79999995</v>
      </c>
      <c r="D7" s="12">
        <f t="shared" ref="D7:D10" si="0">+B7+C7</f>
        <v>1766553624.25915</v>
      </c>
      <c r="E7" s="62"/>
      <c r="F7" s="62"/>
      <c r="K7" s="79"/>
      <c r="M7" s="79"/>
      <c r="O7" s="79"/>
      <c r="Q7" s="79"/>
    </row>
    <row r="8" spans="1:17">
      <c r="A8" s="33">
        <v>2021</v>
      </c>
      <c r="B8" s="5">
        <v>1676074847</v>
      </c>
      <c r="C8" s="5">
        <v>978962861.91999996</v>
      </c>
      <c r="D8" s="12">
        <f t="shared" si="0"/>
        <v>2655037708.9200001</v>
      </c>
      <c r="E8" s="62"/>
      <c r="F8" s="62"/>
      <c r="K8" s="79"/>
      <c r="M8" s="79"/>
      <c r="O8" s="79"/>
      <c r="Q8" s="79"/>
    </row>
    <row r="9" spans="1:17">
      <c r="A9" s="33">
        <v>2022</v>
      </c>
      <c r="B9" s="5">
        <v>2035628107.1259999</v>
      </c>
      <c r="C9" s="5">
        <v>1039092405.5700001</v>
      </c>
      <c r="D9" s="12">
        <f t="shared" si="0"/>
        <v>3074720512.6960001</v>
      </c>
      <c r="E9" s="62"/>
      <c r="F9" s="62"/>
      <c r="K9" s="79"/>
      <c r="M9" s="79"/>
      <c r="O9" s="79"/>
      <c r="Q9" s="79"/>
    </row>
    <row r="10" spans="1:17">
      <c r="A10" s="20">
        <v>2023</v>
      </c>
      <c r="B10" s="13">
        <v>1999010330</v>
      </c>
      <c r="C10" s="59">
        <v>860460937.78699994</v>
      </c>
      <c r="D10" s="19">
        <f t="shared" si="0"/>
        <v>2859471267.7869997</v>
      </c>
      <c r="E10" s="62"/>
      <c r="F10" s="62"/>
      <c r="K10" s="79"/>
      <c r="M10" s="79"/>
      <c r="O10" s="79"/>
      <c r="Q10" s="79"/>
    </row>
    <row r="11" spans="1:17">
      <c r="A11" s="42" t="s">
        <v>744</v>
      </c>
      <c r="E11" s="56"/>
      <c r="F11" s="56"/>
      <c r="K11" s="79"/>
      <c r="M11" s="79"/>
      <c r="O11" s="79"/>
      <c r="Q11" s="79"/>
    </row>
    <row r="12" spans="1:17">
      <c r="A12" s="3" t="s">
        <v>266</v>
      </c>
      <c r="K12" s="79"/>
      <c r="M12" s="79"/>
      <c r="O12" s="79"/>
      <c r="Q12" s="79"/>
    </row>
    <row r="13" spans="1:17">
      <c r="K13" s="79"/>
      <c r="M13" s="79"/>
      <c r="O13" s="79"/>
      <c r="Q13" s="79"/>
    </row>
    <row r="14" spans="1:17">
      <c r="A14" s="11" t="s">
        <v>62</v>
      </c>
      <c r="K14" s="79"/>
      <c r="M14" s="79"/>
      <c r="O14" s="79"/>
      <c r="Q14" s="79"/>
    </row>
    <row r="15" spans="1:17">
      <c r="A15" s="11" t="s">
        <v>483</v>
      </c>
      <c r="K15" s="79"/>
      <c r="M15" s="79"/>
      <c r="O15" s="79"/>
      <c r="Q15" s="79"/>
    </row>
    <row r="16" spans="1:17" ht="14.25">
      <c r="A16" s="8" t="s">
        <v>49</v>
      </c>
      <c r="B16" s="8" t="s">
        <v>268</v>
      </c>
      <c r="C16" s="8" t="s">
        <v>269</v>
      </c>
      <c r="D16" s="8" t="s">
        <v>45</v>
      </c>
      <c r="K16" s="79"/>
      <c r="M16" s="79"/>
      <c r="O16" s="79"/>
      <c r="Q16" s="79"/>
    </row>
    <row r="17" spans="1:19">
      <c r="A17" s="33">
        <v>2019</v>
      </c>
      <c r="B17" s="117">
        <v>1154968524</v>
      </c>
      <c r="C17" s="117">
        <v>843769540</v>
      </c>
      <c r="D17" s="38">
        <f>C17+B17</f>
        <v>1998738064</v>
      </c>
      <c r="E17" s="62"/>
      <c r="F17" s="62"/>
      <c r="K17" s="79"/>
      <c r="M17" s="79"/>
      <c r="O17" s="79"/>
      <c r="Q17" s="79"/>
    </row>
    <row r="18" spans="1:19">
      <c r="A18" s="33">
        <v>2020</v>
      </c>
      <c r="B18" s="119">
        <v>1279974853</v>
      </c>
      <c r="C18" s="119">
        <v>938816498</v>
      </c>
      <c r="D18" s="40">
        <f>C18+B18</f>
        <v>2218791351</v>
      </c>
      <c r="E18" s="62"/>
      <c r="F18" s="62"/>
      <c r="K18" s="79"/>
      <c r="M18" s="79"/>
      <c r="O18" s="79"/>
      <c r="Q18" s="79"/>
    </row>
    <row r="19" spans="1:19">
      <c r="A19" s="33">
        <v>2021</v>
      </c>
      <c r="B19" s="119">
        <v>1964359721</v>
      </c>
      <c r="C19" s="119">
        <v>1147344475</v>
      </c>
      <c r="D19" s="40">
        <f t="shared" ref="D19" si="1">C19+B19</f>
        <v>3111704196</v>
      </c>
      <c r="E19" s="62"/>
      <c r="F19" s="62"/>
      <c r="K19" s="79"/>
      <c r="M19" s="79"/>
      <c r="O19" s="79"/>
      <c r="Q19" s="79"/>
    </row>
    <row r="20" spans="1:19">
      <c r="A20" s="33">
        <v>2022</v>
      </c>
      <c r="B20" s="119">
        <v>2115017603</v>
      </c>
      <c r="C20" s="119">
        <v>1079617011</v>
      </c>
      <c r="D20" s="40">
        <f>C20+B20</f>
        <v>3194634614</v>
      </c>
      <c r="E20" s="62"/>
      <c r="F20" s="62"/>
      <c r="K20" s="79"/>
      <c r="M20" s="79"/>
      <c r="O20" s="79"/>
      <c r="Q20" s="79"/>
    </row>
    <row r="21" spans="1:19">
      <c r="A21" s="20">
        <v>2023</v>
      </c>
      <c r="B21" s="122">
        <v>1999010330</v>
      </c>
      <c r="C21" s="59">
        <v>860460937.78999996</v>
      </c>
      <c r="D21" s="59">
        <f>C21+B21</f>
        <v>2859471267.79</v>
      </c>
      <c r="E21" s="62"/>
      <c r="F21" s="83"/>
      <c r="K21" s="79"/>
      <c r="M21" s="79"/>
      <c r="O21" s="79"/>
      <c r="Q21" s="79"/>
    </row>
    <row r="22" spans="1:19">
      <c r="A22" s="42" t="s">
        <v>744</v>
      </c>
      <c r="B22" s="54"/>
      <c r="C22" s="54"/>
      <c r="K22" s="79"/>
      <c r="M22" s="79"/>
      <c r="O22" s="79"/>
      <c r="Q22" s="79"/>
    </row>
    <row r="23" spans="1:19">
      <c r="A23" s="3" t="s">
        <v>266</v>
      </c>
      <c r="K23" s="79"/>
      <c r="M23" s="79"/>
      <c r="O23" s="79"/>
      <c r="Q23" s="79"/>
    </row>
    <row r="24" spans="1:19">
      <c r="K24" s="79"/>
      <c r="M24" s="79"/>
      <c r="O24" s="79"/>
      <c r="Q24" s="79"/>
    </row>
    <row r="25" spans="1:19">
      <c r="A25" s="2" t="s">
        <v>63</v>
      </c>
      <c r="K25" s="79"/>
      <c r="M25" s="79"/>
      <c r="O25" s="79"/>
      <c r="Q25" s="79"/>
    </row>
    <row r="26" spans="1:19">
      <c r="A26" s="7" t="s">
        <v>479</v>
      </c>
      <c r="M26" s="79"/>
      <c r="O26" s="79"/>
      <c r="Q26" s="79"/>
    </row>
    <row r="27" spans="1:19" ht="14.25">
      <c r="A27" s="8" t="s">
        <v>123</v>
      </c>
      <c r="B27" s="8" t="s">
        <v>268</v>
      </c>
      <c r="C27" s="8" t="s">
        <v>269</v>
      </c>
      <c r="D27" s="8" t="s">
        <v>45</v>
      </c>
      <c r="M27" s="79"/>
      <c r="O27" s="79"/>
      <c r="Q27" s="79"/>
    </row>
    <row r="28" spans="1:19">
      <c r="A28" s="24" t="s">
        <v>9</v>
      </c>
      <c r="B28" s="4">
        <v>902141512</v>
      </c>
      <c r="C28" s="4">
        <v>315158782.64999998</v>
      </c>
      <c r="D28" s="4">
        <f>+C28+B28</f>
        <v>1217300294.6500001</v>
      </c>
      <c r="E28" s="62"/>
      <c r="F28" s="83"/>
      <c r="M28" s="79"/>
      <c r="O28" s="79"/>
      <c r="Q28" s="79"/>
      <c r="S28" s="79"/>
    </row>
    <row r="29" spans="1:19">
      <c r="A29" s="24" t="s">
        <v>10</v>
      </c>
      <c r="B29" s="5">
        <v>392681304</v>
      </c>
      <c r="C29" s="5">
        <v>144961152.19999999</v>
      </c>
      <c r="D29" s="5">
        <f t="shared" ref="D29:D40" si="2">+C29+B29</f>
        <v>537642456.20000005</v>
      </c>
      <c r="E29" s="128"/>
      <c r="F29" s="83"/>
      <c r="M29" s="79"/>
      <c r="O29" s="79"/>
      <c r="Q29" s="79"/>
      <c r="S29" s="79"/>
    </row>
    <row r="30" spans="1:19">
      <c r="A30" s="24" t="s">
        <v>11</v>
      </c>
      <c r="B30" s="5">
        <v>56135142</v>
      </c>
      <c r="C30" s="5">
        <v>36989899.149999999</v>
      </c>
      <c r="D30" s="5">
        <f t="shared" si="2"/>
        <v>93125041.150000006</v>
      </c>
      <c r="E30" s="128"/>
      <c r="F30" s="83"/>
      <c r="M30" s="79"/>
      <c r="O30" s="79"/>
      <c r="Q30" s="79"/>
      <c r="S30" s="79"/>
    </row>
    <row r="31" spans="1:19">
      <c r="A31" s="24" t="s">
        <v>12</v>
      </c>
      <c r="B31" s="5">
        <v>179407791</v>
      </c>
      <c r="C31" s="5">
        <v>101412164.78</v>
      </c>
      <c r="D31" s="5">
        <f t="shared" si="2"/>
        <v>280819955.77999997</v>
      </c>
      <c r="E31" s="128"/>
      <c r="F31" s="83"/>
      <c r="M31" s="79"/>
      <c r="O31" s="79"/>
      <c r="Q31" s="79"/>
      <c r="S31" s="79"/>
    </row>
    <row r="32" spans="1:19">
      <c r="A32" s="24" t="s">
        <v>13</v>
      </c>
      <c r="B32" s="5">
        <v>12745795</v>
      </c>
      <c r="C32" s="5">
        <v>6888488.8399999999</v>
      </c>
      <c r="D32" s="5">
        <f t="shared" si="2"/>
        <v>19634283.84</v>
      </c>
      <c r="E32" s="128"/>
      <c r="F32" s="83"/>
      <c r="M32" s="79"/>
      <c r="O32" s="79"/>
      <c r="Q32" s="79"/>
      <c r="S32" s="79"/>
    </row>
    <row r="33" spans="1:19">
      <c r="A33" s="24" t="s">
        <v>138</v>
      </c>
      <c r="B33" s="5">
        <v>54740082</v>
      </c>
      <c r="C33" s="5">
        <v>33399069.039999999</v>
      </c>
      <c r="D33" s="5">
        <f t="shared" si="2"/>
        <v>88139151.039999992</v>
      </c>
      <c r="E33" s="128"/>
      <c r="F33" s="83"/>
      <c r="M33" s="79"/>
      <c r="O33" s="79"/>
      <c r="Q33" s="79"/>
      <c r="S33" s="79"/>
    </row>
    <row r="34" spans="1:19">
      <c r="A34" s="24" t="s">
        <v>139</v>
      </c>
      <c r="B34" s="5">
        <v>37136348</v>
      </c>
      <c r="C34" s="5">
        <v>22423630.41</v>
      </c>
      <c r="D34" s="5">
        <f t="shared" si="2"/>
        <v>59559978.409999996</v>
      </c>
      <c r="E34" s="128"/>
      <c r="F34" s="83"/>
      <c r="M34" s="79"/>
      <c r="O34" s="79"/>
      <c r="Q34" s="79"/>
      <c r="S34" s="79"/>
    </row>
    <row r="35" spans="1:19">
      <c r="A35" s="24" t="s">
        <v>140</v>
      </c>
      <c r="B35" s="5">
        <v>35178627</v>
      </c>
      <c r="C35" s="5">
        <v>20273567.280000001</v>
      </c>
      <c r="D35" s="5">
        <f t="shared" si="2"/>
        <v>55452194.280000001</v>
      </c>
      <c r="E35" s="128"/>
      <c r="F35" s="83"/>
      <c r="M35" s="79"/>
      <c r="O35" s="79"/>
      <c r="Q35" s="79"/>
      <c r="S35" s="79"/>
    </row>
    <row r="36" spans="1:19">
      <c r="A36" s="24" t="s">
        <v>141</v>
      </c>
      <c r="B36" s="5">
        <v>87603073</v>
      </c>
      <c r="C36" s="5">
        <v>65361724.039999999</v>
      </c>
      <c r="D36" s="5">
        <f t="shared" si="2"/>
        <v>152964797.03999999</v>
      </c>
      <c r="E36" s="128"/>
      <c r="F36" s="83"/>
      <c r="M36" s="79"/>
      <c r="O36" s="79"/>
      <c r="Q36" s="79"/>
      <c r="S36" s="79"/>
    </row>
    <row r="37" spans="1:19">
      <c r="A37" s="24" t="s">
        <v>176</v>
      </c>
      <c r="B37" s="5">
        <v>62332178</v>
      </c>
      <c r="C37" s="5">
        <v>25430367.859999999</v>
      </c>
      <c r="D37" s="5">
        <f t="shared" si="2"/>
        <v>87762545.859999999</v>
      </c>
      <c r="E37" s="128"/>
      <c r="F37" s="83"/>
      <c r="M37" s="79"/>
      <c r="O37" s="79"/>
      <c r="Q37" s="79"/>
      <c r="S37" s="79"/>
    </row>
    <row r="38" spans="1:19" ht="14.25">
      <c r="A38" s="97" t="s">
        <v>347</v>
      </c>
      <c r="B38" s="5">
        <v>12266572</v>
      </c>
      <c r="C38" s="5">
        <v>10882302.52</v>
      </c>
      <c r="D38" s="5">
        <f t="shared" si="2"/>
        <v>23148874.52</v>
      </c>
      <c r="E38" s="128"/>
      <c r="F38" s="83"/>
      <c r="M38" s="79"/>
      <c r="O38" s="79"/>
      <c r="Q38" s="79"/>
      <c r="S38" s="79"/>
    </row>
    <row r="39" spans="1:19">
      <c r="A39" s="24" t="s">
        <v>142</v>
      </c>
      <c r="B39" s="5">
        <v>166254331</v>
      </c>
      <c r="C39" s="5">
        <v>77223980.060000002</v>
      </c>
      <c r="D39" s="5">
        <f t="shared" si="2"/>
        <v>243478311.06</v>
      </c>
      <c r="E39" s="128"/>
      <c r="F39" s="83"/>
      <c r="M39" s="79"/>
      <c r="O39" s="79"/>
      <c r="Q39" s="79"/>
    </row>
    <row r="40" spans="1:19">
      <c r="A40" s="24" t="s">
        <v>195</v>
      </c>
      <c r="B40" s="5">
        <v>387575</v>
      </c>
      <c r="C40" s="5">
        <v>55808.97</v>
      </c>
      <c r="D40" s="5">
        <f t="shared" si="2"/>
        <v>443383.97</v>
      </c>
      <c r="E40" s="128"/>
      <c r="F40" s="83"/>
    </row>
    <row r="41" spans="1:19">
      <c r="A41" s="22" t="s">
        <v>46</v>
      </c>
      <c r="B41" s="47">
        <f>SUM(B28:B40)</f>
        <v>1999010330</v>
      </c>
      <c r="C41" s="47">
        <f>SUM(C28:C40)</f>
        <v>860460937.79999995</v>
      </c>
      <c r="D41" s="47">
        <f>SUM(D28:D40)</f>
        <v>2859471267.8000002</v>
      </c>
      <c r="E41" s="62"/>
      <c r="F41" s="83"/>
    </row>
    <row r="42" spans="1:19">
      <c r="A42" s="42" t="s">
        <v>745</v>
      </c>
      <c r="B42" s="62"/>
      <c r="C42" s="62"/>
      <c r="D42" s="62"/>
    </row>
    <row r="43" spans="1:19">
      <c r="A43" s="3" t="s">
        <v>266</v>
      </c>
    </row>
    <row r="44" spans="1:19">
      <c r="A44" s="3" t="s">
        <v>270</v>
      </c>
    </row>
    <row r="46" spans="1:19">
      <c r="A46" s="2" t="s">
        <v>143</v>
      </c>
      <c r="H46" s="2" t="s">
        <v>146</v>
      </c>
    </row>
    <row r="47" spans="1:19" ht="14.25">
      <c r="A47" s="45" t="s">
        <v>480</v>
      </c>
      <c r="B47" s="46"/>
      <c r="C47" s="46"/>
      <c r="D47" s="46"/>
      <c r="E47" s="46"/>
      <c r="F47" s="46"/>
      <c r="H47" s="45" t="s">
        <v>481</v>
      </c>
    </row>
    <row r="48" spans="1:19">
      <c r="A48" s="8" t="s">
        <v>123</v>
      </c>
      <c r="B48" s="8" t="s">
        <v>144</v>
      </c>
      <c r="C48" s="8" t="s">
        <v>145</v>
      </c>
      <c r="D48" s="115" t="s">
        <v>200</v>
      </c>
      <c r="E48" s="8" t="s">
        <v>196</v>
      </c>
      <c r="F48" s="8" t="s">
        <v>48</v>
      </c>
      <c r="G48" s="6"/>
      <c r="I48" s="8" t="s">
        <v>123</v>
      </c>
      <c r="J48" s="8" t="s">
        <v>144</v>
      </c>
      <c r="K48" s="8" t="s">
        <v>145</v>
      </c>
      <c r="L48" s="8" t="s">
        <v>200</v>
      </c>
      <c r="M48" s="115" t="s">
        <v>196</v>
      </c>
      <c r="N48" s="8" t="s">
        <v>48</v>
      </c>
    </row>
    <row r="49" spans="1:15">
      <c r="A49" s="24" t="s">
        <v>9</v>
      </c>
      <c r="B49" s="38">
        <v>658739664</v>
      </c>
      <c r="C49" s="38">
        <v>123794592</v>
      </c>
      <c r="D49" s="38">
        <v>119607256</v>
      </c>
      <c r="E49" s="38"/>
      <c r="F49" s="4">
        <v>902141512</v>
      </c>
      <c r="G49" s="62"/>
      <c r="I49" s="24" t="s">
        <v>9</v>
      </c>
      <c r="J49" s="4">
        <v>112567856.06999999</v>
      </c>
      <c r="K49" s="4">
        <v>199143650.11000001</v>
      </c>
      <c r="L49" s="4">
        <v>3312932.05</v>
      </c>
      <c r="M49" s="117">
        <v>134344.42000000001</v>
      </c>
      <c r="N49" s="4">
        <f>+J49+K49+L49+M49</f>
        <v>315158782.65000004</v>
      </c>
      <c r="O49" s="65"/>
    </row>
    <row r="50" spans="1:15">
      <c r="A50" s="24" t="s">
        <v>10</v>
      </c>
      <c r="B50" s="40">
        <v>244929179</v>
      </c>
      <c r="C50" s="40">
        <v>124682516</v>
      </c>
      <c r="D50" s="40">
        <v>23069609</v>
      </c>
      <c r="E50" s="40"/>
      <c r="F50" s="5">
        <v>392681304</v>
      </c>
      <c r="G50" s="62"/>
      <c r="I50" s="24" t="s">
        <v>10</v>
      </c>
      <c r="J50" s="5">
        <v>39145945.350000001</v>
      </c>
      <c r="K50" s="5">
        <v>104202427.59</v>
      </c>
      <c r="L50" s="5">
        <v>1590906.24</v>
      </c>
      <c r="M50" s="119">
        <v>21873.01</v>
      </c>
      <c r="N50" s="5">
        <f t="shared" ref="N50:N62" si="3">+J50+K50+L50+M50</f>
        <v>144961152.19</v>
      </c>
      <c r="O50" s="65"/>
    </row>
    <row r="51" spans="1:15">
      <c r="A51" s="24" t="s">
        <v>11</v>
      </c>
      <c r="B51" s="40">
        <v>35382741</v>
      </c>
      <c r="C51" s="40">
        <v>16180088</v>
      </c>
      <c r="D51" s="40">
        <v>4572313</v>
      </c>
      <c r="E51" s="40"/>
      <c r="F51" s="5">
        <v>56135142</v>
      </c>
      <c r="G51" s="62"/>
      <c r="I51" s="24" t="s">
        <v>11</v>
      </c>
      <c r="J51" s="5">
        <v>15543784.279999999</v>
      </c>
      <c r="K51" s="5">
        <v>21216338.02</v>
      </c>
      <c r="L51" s="5">
        <v>223610.65</v>
      </c>
      <c r="M51" s="119">
        <v>6166.21</v>
      </c>
      <c r="N51" s="5">
        <f t="shared" si="3"/>
        <v>36989899.159999996</v>
      </c>
      <c r="O51" s="65"/>
    </row>
    <row r="52" spans="1:15">
      <c r="A52" s="24" t="s">
        <v>12</v>
      </c>
      <c r="B52" s="40">
        <v>83436031</v>
      </c>
      <c r="C52" s="40">
        <v>90959006</v>
      </c>
      <c r="D52" s="40">
        <v>5012754</v>
      </c>
      <c r="E52" s="40"/>
      <c r="F52" s="5">
        <v>179407791</v>
      </c>
      <c r="G52" s="62"/>
      <c r="I52" s="24" t="s">
        <v>12</v>
      </c>
      <c r="J52" s="5">
        <v>23812909.600000001</v>
      </c>
      <c r="K52" s="5">
        <v>76248315.730000004</v>
      </c>
      <c r="L52" s="5">
        <v>1339837.7</v>
      </c>
      <c r="M52" s="119">
        <v>11101.75</v>
      </c>
      <c r="N52" s="5">
        <f t="shared" si="3"/>
        <v>101412164.78000002</v>
      </c>
      <c r="O52" s="65"/>
    </row>
    <row r="53" spans="1:15">
      <c r="A53" s="24" t="s">
        <v>13</v>
      </c>
      <c r="B53" s="40">
        <v>6931163</v>
      </c>
      <c r="C53" s="40">
        <v>4960214</v>
      </c>
      <c r="D53" s="40">
        <v>854418</v>
      </c>
      <c r="E53" s="40"/>
      <c r="F53" s="40">
        <v>12745795</v>
      </c>
      <c r="G53" s="62"/>
      <c r="I53" s="24" t="s">
        <v>13</v>
      </c>
      <c r="J53" s="5">
        <v>2635058.7999999998</v>
      </c>
      <c r="K53" s="5">
        <v>4203363.67</v>
      </c>
      <c r="L53" s="5">
        <v>49665.440000000002</v>
      </c>
      <c r="M53" s="119">
        <v>400.93</v>
      </c>
      <c r="N53" s="5">
        <f t="shared" si="3"/>
        <v>6888488.8399999999</v>
      </c>
      <c r="O53" s="65"/>
    </row>
    <row r="54" spans="1:15">
      <c r="A54" s="24" t="s">
        <v>138</v>
      </c>
      <c r="B54" s="40">
        <v>25115471</v>
      </c>
      <c r="C54" s="40">
        <v>27841289</v>
      </c>
      <c r="D54" s="40">
        <v>1783322</v>
      </c>
      <c r="E54" s="40"/>
      <c r="F54" s="40">
        <v>54740082</v>
      </c>
      <c r="G54" s="62"/>
      <c r="I54" s="24" t="s">
        <v>138</v>
      </c>
      <c r="J54" s="5">
        <v>8927150.9800000004</v>
      </c>
      <c r="K54" s="5">
        <v>24104408.850000001</v>
      </c>
      <c r="L54" s="5">
        <v>363896.8</v>
      </c>
      <c r="M54" s="119">
        <v>3612.41</v>
      </c>
      <c r="N54" s="5">
        <f t="shared" si="3"/>
        <v>33399069.040000003</v>
      </c>
      <c r="O54" s="65"/>
    </row>
    <row r="55" spans="1:15">
      <c r="A55" s="24" t="s">
        <v>139</v>
      </c>
      <c r="B55" s="40">
        <v>24606503</v>
      </c>
      <c r="C55" s="40">
        <v>8850241</v>
      </c>
      <c r="D55" s="40">
        <v>3679604</v>
      </c>
      <c r="E55" s="40"/>
      <c r="F55" s="40">
        <v>37136348</v>
      </c>
      <c r="G55" s="62"/>
      <c r="I55" s="24" t="s">
        <v>139</v>
      </c>
      <c r="J55" s="5">
        <v>8272208.0199999996</v>
      </c>
      <c r="K55" s="5">
        <v>13757046.15</v>
      </c>
      <c r="L55" s="5">
        <v>390982.65</v>
      </c>
      <c r="M55" s="119">
        <v>3393.58</v>
      </c>
      <c r="N55" s="5">
        <f t="shared" si="3"/>
        <v>22423630.399999999</v>
      </c>
      <c r="O55" s="65"/>
    </row>
    <row r="56" spans="1:15">
      <c r="A56" s="24" t="s">
        <v>140</v>
      </c>
      <c r="B56" s="40">
        <v>16740934</v>
      </c>
      <c r="C56" s="40">
        <v>17245671</v>
      </c>
      <c r="D56" s="40">
        <v>1192022</v>
      </c>
      <c r="E56" s="40"/>
      <c r="F56" s="40">
        <v>35178627</v>
      </c>
      <c r="G56" s="62"/>
      <c r="I56" s="24" t="s">
        <v>140</v>
      </c>
      <c r="J56" s="5">
        <v>5912020.8399999999</v>
      </c>
      <c r="K56" s="5">
        <v>14138140.210000001</v>
      </c>
      <c r="L56" s="5">
        <v>220268.5</v>
      </c>
      <c r="M56" s="119">
        <v>3137.73</v>
      </c>
      <c r="N56" s="5">
        <f t="shared" si="3"/>
        <v>20273567.280000001</v>
      </c>
      <c r="O56" s="65"/>
    </row>
    <row r="57" spans="1:15">
      <c r="A57" s="24" t="s">
        <v>141</v>
      </c>
      <c r="B57" s="40">
        <v>23715831</v>
      </c>
      <c r="C57" s="40">
        <v>62727031</v>
      </c>
      <c r="D57" s="40">
        <v>1160211</v>
      </c>
      <c r="E57" s="40"/>
      <c r="F57" s="5">
        <v>87603073</v>
      </c>
      <c r="G57" s="62"/>
      <c r="I57" s="24" t="s">
        <v>141</v>
      </c>
      <c r="J57" s="5">
        <v>17473745.09</v>
      </c>
      <c r="K57" s="5">
        <v>46763988.990000002</v>
      </c>
      <c r="L57" s="5">
        <v>1111714.3500000001</v>
      </c>
      <c r="M57" s="119">
        <v>12275.62</v>
      </c>
      <c r="N57" s="5">
        <f t="shared" si="3"/>
        <v>65361724.049999997</v>
      </c>
      <c r="O57" s="65"/>
    </row>
    <row r="58" spans="1:15">
      <c r="A58" s="24" t="s">
        <v>176</v>
      </c>
      <c r="B58" s="40">
        <v>19990887</v>
      </c>
      <c r="C58" s="40">
        <v>40515698</v>
      </c>
      <c r="D58" s="40">
        <v>1825593</v>
      </c>
      <c r="E58" s="40"/>
      <c r="F58" s="5">
        <v>62332178</v>
      </c>
      <c r="G58" s="62"/>
      <c r="I58" s="24" t="s">
        <v>176</v>
      </c>
      <c r="J58" s="5">
        <v>6217717.3499999996</v>
      </c>
      <c r="K58" s="5">
        <v>18856451.940000001</v>
      </c>
      <c r="L58" s="5">
        <v>354401.55</v>
      </c>
      <c r="M58" s="119">
        <v>1797.01</v>
      </c>
      <c r="N58" s="5">
        <f t="shared" si="3"/>
        <v>25430367.850000001</v>
      </c>
      <c r="O58" s="65"/>
    </row>
    <row r="59" spans="1:15" ht="14.25">
      <c r="A59" s="97" t="s">
        <v>348</v>
      </c>
      <c r="B59" s="40">
        <v>3955871</v>
      </c>
      <c r="C59" s="40">
        <v>8208831</v>
      </c>
      <c r="D59" s="40">
        <v>101870</v>
      </c>
      <c r="E59" s="40"/>
      <c r="F59" s="5">
        <v>12266572</v>
      </c>
      <c r="G59" s="62"/>
      <c r="I59" s="97" t="s">
        <v>348</v>
      </c>
      <c r="J59" s="5">
        <v>4557046.9000000004</v>
      </c>
      <c r="K59" s="5">
        <v>6245840.6500000004</v>
      </c>
      <c r="L59" s="5">
        <v>68769.929999999993</v>
      </c>
      <c r="M59" s="119">
        <v>10645.04</v>
      </c>
      <c r="N59" s="5">
        <f t="shared" si="3"/>
        <v>10882302.52</v>
      </c>
      <c r="O59" s="65"/>
    </row>
    <row r="60" spans="1:15">
      <c r="A60" s="130" t="s">
        <v>142</v>
      </c>
      <c r="B60" s="40">
        <v>96213184</v>
      </c>
      <c r="C60" s="40">
        <v>62168432</v>
      </c>
      <c r="D60" s="40">
        <v>7872715</v>
      </c>
      <c r="E60" s="40"/>
      <c r="F60" s="5">
        <v>166254331</v>
      </c>
      <c r="G60" s="62"/>
      <c r="I60" s="24" t="s">
        <v>142</v>
      </c>
      <c r="J60" s="5">
        <v>22369008.329999998</v>
      </c>
      <c r="K60" s="5">
        <v>53938455.060000002</v>
      </c>
      <c r="L60" s="5">
        <v>901395.96</v>
      </c>
      <c r="M60" s="119">
        <v>15120.72</v>
      </c>
      <c r="N60" s="5">
        <f t="shared" si="3"/>
        <v>77223980.069999993</v>
      </c>
      <c r="O60" s="65"/>
    </row>
    <row r="61" spans="1:15">
      <c r="A61" s="24" t="s">
        <v>195</v>
      </c>
      <c r="B61" s="40">
        <v>200592</v>
      </c>
      <c r="C61" s="40">
        <v>186983</v>
      </c>
      <c r="D61" s="40"/>
      <c r="E61" s="40"/>
      <c r="F61" s="5">
        <v>387575</v>
      </c>
      <c r="G61" s="62"/>
      <c r="I61" s="24" t="s">
        <v>195</v>
      </c>
      <c r="J61" s="5">
        <v>23234.95</v>
      </c>
      <c r="K61" s="5">
        <v>32574.03</v>
      </c>
      <c r="L61" s="5">
        <v>0</v>
      </c>
      <c r="M61" s="119">
        <v>0</v>
      </c>
      <c r="N61" s="5">
        <f t="shared" si="3"/>
        <v>55808.979999999996</v>
      </c>
      <c r="O61" s="65"/>
    </row>
    <row r="62" spans="1:15">
      <c r="A62" s="22" t="s">
        <v>46</v>
      </c>
      <c r="B62" s="47">
        <f>SUM(B49:B61)</f>
        <v>1239958051</v>
      </c>
      <c r="C62" s="47">
        <f>SUM(C49:C61)</f>
        <v>588320592</v>
      </c>
      <c r="D62" s="47">
        <f>SUM(D49:D61)</f>
        <v>170731687</v>
      </c>
      <c r="E62" s="47">
        <f>SUM(E49:E61)</f>
        <v>0</v>
      </c>
      <c r="F62" s="47">
        <f t="shared" ref="F62" si="4">+B62+C62+E62+D62</f>
        <v>1999010330</v>
      </c>
      <c r="G62" s="62"/>
      <c r="I62" s="22" t="s">
        <v>46</v>
      </c>
      <c r="J62" s="47">
        <v>267457686.56</v>
      </c>
      <c r="K62" s="47">
        <v>582851001</v>
      </c>
      <c r="L62" s="47">
        <v>9928381.8200000003</v>
      </c>
      <c r="M62" s="47">
        <v>223868.43000000002</v>
      </c>
      <c r="N62" s="47">
        <f t="shared" si="3"/>
        <v>860460937.80999994</v>
      </c>
      <c r="O62" s="65"/>
    </row>
    <row r="63" spans="1:15">
      <c r="A63" s="42" t="s">
        <v>745</v>
      </c>
      <c r="E63" s="62"/>
      <c r="F63" s="62"/>
      <c r="H63" s="42" t="s">
        <v>745</v>
      </c>
      <c r="L63" s="65"/>
    </row>
    <row r="64" spans="1:15">
      <c r="A64" s="3" t="s">
        <v>263</v>
      </c>
      <c r="H64" s="112" t="s">
        <v>263</v>
      </c>
    </row>
    <row r="67" spans="1:7" s="42" customFormat="1" ht="15">
      <c r="A67" s="11" t="s">
        <v>349</v>
      </c>
      <c r="B67" s="52"/>
      <c r="C67" s="52"/>
      <c r="E67" s="135"/>
      <c r="F67" s="52"/>
    </row>
    <row r="68" spans="1:7" s="42" customFormat="1" ht="15">
      <c r="A68" s="11" t="s">
        <v>482</v>
      </c>
      <c r="B68" s="52"/>
      <c r="C68" s="52"/>
      <c r="E68" s="135"/>
      <c r="F68" s="52"/>
    </row>
    <row r="69" spans="1:7" s="42" customFormat="1" ht="15">
      <c r="A69" s="132" t="s">
        <v>125</v>
      </c>
      <c r="B69" s="115" t="s">
        <v>268</v>
      </c>
      <c r="C69" s="115" t="s">
        <v>269</v>
      </c>
      <c r="D69" s="133" t="s">
        <v>45</v>
      </c>
      <c r="E69" s="135"/>
      <c r="F69" s="52"/>
    </row>
    <row r="70" spans="1:7" s="42" customFormat="1" ht="15">
      <c r="A70" s="130" t="s">
        <v>33</v>
      </c>
      <c r="B70" s="38">
        <v>93220168</v>
      </c>
      <c r="C70" s="38">
        <v>12976276.24</v>
      </c>
      <c r="D70" s="38">
        <f>SUM(B70:C70)</f>
        <v>106196444.23999999</v>
      </c>
      <c r="E70" s="137"/>
      <c r="F70" s="52"/>
    </row>
    <row r="71" spans="1:7" s="42" customFormat="1" ht="15">
      <c r="A71" s="130" t="s">
        <v>34</v>
      </c>
      <c r="B71" s="40">
        <v>21573337</v>
      </c>
      <c r="C71" s="40">
        <v>45486662.5</v>
      </c>
      <c r="D71" s="40">
        <f t="shared" ref="D71:D78" si="5">SUM(B71:C71)</f>
        <v>67059999.5</v>
      </c>
      <c r="E71" s="137"/>
      <c r="F71" s="52"/>
    </row>
    <row r="72" spans="1:7" s="42" customFormat="1" ht="15">
      <c r="A72" s="130" t="s">
        <v>35</v>
      </c>
      <c r="B72" s="40">
        <v>179084140</v>
      </c>
      <c r="C72" s="40">
        <v>57443582.130000003</v>
      </c>
      <c r="D72" s="40">
        <f t="shared" si="5"/>
        <v>236527722.13</v>
      </c>
      <c r="E72" s="137"/>
      <c r="F72" s="52"/>
    </row>
    <row r="73" spans="1:7" s="42" customFormat="1" ht="15">
      <c r="A73" s="130" t="s">
        <v>36</v>
      </c>
      <c r="B73" s="40">
        <v>7188758</v>
      </c>
      <c r="C73" s="40">
        <v>7239243.9500000002</v>
      </c>
      <c r="D73" s="40">
        <f t="shared" si="5"/>
        <v>14428001.949999999</v>
      </c>
      <c r="E73" s="137"/>
      <c r="F73" s="52"/>
    </row>
    <row r="74" spans="1:7" s="42" customFormat="1" ht="15">
      <c r="A74" s="130" t="s">
        <v>37</v>
      </c>
      <c r="B74" s="40">
        <v>217967711</v>
      </c>
      <c r="C74" s="40">
        <v>44589551.200000003</v>
      </c>
      <c r="D74" s="40">
        <f t="shared" si="5"/>
        <v>262557262.19999999</v>
      </c>
      <c r="E74" s="137"/>
      <c r="F74" s="52"/>
    </row>
    <row r="75" spans="1:7" s="42" customFormat="1" ht="15">
      <c r="A75" s="130" t="s">
        <v>38</v>
      </c>
      <c r="B75" s="40">
        <v>366448588</v>
      </c>
      <c r="C75" s="40">
        <v>89760547.510000005</v>
      </c>
      <c r="D75" s="40">
        <f t="shared" si="5"/>
        <v>456209135.50999999</v>
      </c>
      <c r="E75" s="137"/>
      <c r="F75" s="52"/>
    </row>
    <row r="76" spans="1:7" s="42" customFormat="1" ht="15">
      <c r="A76" s="130" t="s">
        <v>39</v>
      </c>
      <c r="B76" s="40">
        <v>179142033</v>
      </c>
      <c r="C76" s="40">
        <v>48103483.810000002</v>
      </c>
      <c r="D76" s="40">
        <f t="shared" si="5"/>
        <v>227245516.81</v>
      </c>
      <c r="E76" s="137"/>
      <c r="F76" s="52"/>
    </row>
    <row r="77" spans="1:7" s="42" customFormat="1" ht="15">
      <c r="A77" s="130" t="s">
        <v>47</v>
      </c>
      <c r="B77" s="40">
        <v>893448790</v>
      </c>
      <c r="C77" s="40">
        <v>511169139.81999999</v>
      </c>
      <c r="D77" s="40">
        <f t="shared" si="5"/>
        <v>1404617929.8199999</v>
      </c>
      <c r="E77" s="137"/>
      <c r="F77" s="52"/>
    </row>
    <row r="78" spans="1:7" s="42" customFormat="1" ht="15">
      <c r="A78" s="130" t="s">
        <v>195</v>
      </c>
      <c r="B78" s="40">
        <v>40936805</v>
      </c>
      <c r="C78" s="40">
        <v>43692450.630000003</v>
      </c>
      <c r="D78" s="40">
        <f t="shared" si="5"/>
        <v>84629255.629999995</v>
      </c>
      <c r="E78" s="137"/>
      <c r="F78" s="100"/>
      <c r="G78" s="100"/>
    </row>
    <row r="79" spans="1:7" s="42" customFormat="1" ht="15">
      <c r="A79" s="22" t="s">
        <v>46</v>
      </c>
      <c r="B79" s="58">
        <f>SUM(B70:B78)</f>
        <v>1999010330</v>
      </c>
      <c r="C79" s="58">
        <f t="shared" ref="C79:D79" si="6">SUM(C70:C78)</f>
        <v>860460937.79000008</v>
      </c>
      <c r="D79" s="58">
        <f t="shared" si="6"/>
        <v>2859471267.79</v>
      </c>
      <c r="E79" s="137"/>
      <c r="F79" s="52"/>
    </row>
    <row r="80" spans="1:7" s="42" customFormat="1" ht="15">
      <c r="A80" s="42" t="s">
        <v>745</v>
      </c>
      <c r="B80" s="71"/>
      <c r="C80" s="71"/>
      <c r="D80" s="70"/>
      <c r="E80" s="135"/>
      <c r="F80" s="52"/>
    </row>
    <row r="81" spans="1:6" s="42" customFormat="1">
      <c r="A81" s="42" t="s">
        <v>266</v>
      </c>
      <c r="B81" s="52"/>
      <c r="C81" s="52"/>
      <c r="D81" s="52"/>
      <c r="E81" s="52"/>
      <c r="F81" s="52"/>
    </row>
    <row r="82" spans="1:6" s="42" customFormat="1">
      <c r="B82" s="52"/>
      <c r="C82" s="52"/>
      <c r="D82" s="52"/>
      <c r="E82" s="52"/>
      <c r="F82" s="52"/>
    </row>
  </sheetData>
  <sortState ref="R28:T37">
    <sortCondition ref="R28:R37"/>
  </sortState>
  <pageMargins left="0.7" right="0.7" top="0.75" bottom="0.75" header="0.3" footer="0.3"/>
  <pageSetup scale="4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workbookViewId="0">
      <selection activeCell="L16" sqref="L16"/>
    </sheetView>
  </sheetViews>
  <sheetFormatPr baseColWidth="10" defaultColWidth="14.42578125" defaultRowHeight="15"/>
  <cols>
    <col min="1" max="4" width="14.85546875" style="161" customWidth="1"/>
    <col min="5" max="5" width="13" style="161" customWidth="1"/>
    <col min="6" max="8" width="8.85546875" style="161" customWidth="1"/>
    <col min="9" max="11" width="6.42578125" style="161" customWidth="1"/>
    <col min="12" max="24" width="33.140625" style="161" customWidth="1"/>
    <col min="25" max="16384" width="14.42578125" style="161"/>
  </cols>
  <sheetData>
    <row r="1" spans="1:26" ht="15" customHeight="1">
      <c r="A1" s="157" t="s">
        <v>521</v>
      </c>
      <c r="B1" s="158"/>
      <c r="C1" s="158"/>
      <c r="D1" s="158"/>
      <c r="E1" s="158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60"/>
      <c r="Z1" s="160"/>
    </row>
    <row r="2" spans="1:26" ht="12.75" customHeight="1">
      <c r="A2" s="159"/>
      <c r="B2" s="158"/>
      <c r="C2" s="158"/>
      <c r="D2" s="158"/>
      <c r="E2" s="158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60"/>
      <c r="Z2" s="160"/>
    </row>
    <row r="3" spans="1:26" ht="12.75" customHeight="1">
      <c r="A3" s="162" t="s">
        <v>522</v>
      </c>
      <c r="B3" s="158"/>
      <c r="C3" s="158"/>
      <c r="D3" s="158"/>
      <c r="E3" s="158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60"/>
      <c r="Z3" s="160"/>
    </row>
    <row r="4" spans="1:26" ht="12.75" customHeight="1">
      <c r="A4" s="162" t="s">
        <v>544</v>
      </c>
      <c r="B4" s="158"/>
      <c r="C4" s="158"/>
      <c r="D4" s="158"/>
      <c r="E4" s="158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60"/>
      <c r="Z4" s="160"/>
    </row>
    <row r="5" spans="1:26" ht="12.75" customHeight="1">
      <c r="A5" s="163" t="s">
        <v>49</v>
      </c>
      <c r="B5" s="163" t="s">
        <v>0</v>
      </c>
      <c r="C5" s="163" t="s">
        <v>1</v>
      </c>
      <c r="D5" s="163" t="s">
        <v>45</v>
      </c>
      <c r="E5" s="158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60"/>
      <c r="Z5" s="160"/>
    </row>
    <row r="6" spans="1:26" ht="12.75" customHeight="1">
      <c r="A6" s="116">
        <v>2019</v>
      </c>
      <c r="B6" s="164">
        <f>'C8_GTO_SIL'!B17/'C1_COT'!B6</f>
        <v>249.20199764039194</v>
      </c>
      <c r="C6" s="164">
        <f>'C8_GTO_SIL'!C17/'C1_COT'!C6</f>
        <v>481.51089665117917</v>
      </c>
      <c r="D6" s="164">
        <f>'C8_GTO_SIL'!D17/'C1_COT'!D6</f>
        <v>312.93821549923058</v>
      </c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60"/>
      <c r="Z6" s="160"/>
    </row>
    <row r="7" spans="1:26" ht="12.75" customHeight="1">
      <c r="A7" s="116">
        <v>2020</v>
      </c>
      <c r="B7" s="165">
        <f>'C8_GTO_SIL'!B18/'C1_COT'!B7</f>
        <v>277.79800237608771</v>
      </c>
      <c r="C7" s="165">
        <f>'C8_GTO_SIL'!C18/'C1_COT'!C7</f>
        <v>550.06157792480201</v>
      </c>
      <c r="D7" s="166">
        <f>'C8_GTO_SIL'!D18/'C1_COT'!D7</f>
        <v>351.39027610565313</v>
      </c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60"/>
      <c r="Z7" s="160"/>
    </row>
    <row r="8" spans="1:26" ht="12.75" customHeight="1">
      <c r="A8" s="116">
        <v>2021</v>
      </c>
      <c r="B8" s="165">
        <f>'C8_GTO_SIL'!B19/'C1_COT'!B8</f>
        <v>403.85952826270284</v>
      </c>
      <c r="C8" s="165">
        <f>'C8_GTO_SIL'!C19/'C1_COT'!C8</f>
        <v>679.98762225138125</v>
      </c>
      <c r="D8" s="166">
        <f>'C8_GTO_SIL'!D19/'C1_COT'!D8</f>
        <v>474.9772662009529</v>
      </c>
      <c r="E8" s="158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  <c r="Z8" s="160"/>
    </row>
    <row r="9" spans="1:26" ht="12.75" customHeight="1">
      <c r="A9" s="116">
        <v>2022</v>
      </c>
      <c r="B9" s="165">
        <f>'C8_GTO_SIL'!B20/'C1_COT'!B9</f>
        <v>448.19701863519879</v>
      </c>
      <c r="C9" s="165">
        <f>'C8_GTO_SIL'!C20/'C1_COT'!C9</f>
        <v>641.9952029513712</v>
      </c>
      <c r="D9" s="166">
        <f>'C8_GTO_SIL'!D20/'C1_COT'!D9</f>
        <v>499.11446352559733</v>
      </c>
      <c r="E9" s="167"/>
      <c r="F9" s="168"/>
      <c r="G9" s="168"/>
      <c r="H9" s="168"/>
      <c r="I9" s="159"/>
      <c r="J9" s="168"/>
      <c r="K9" s="168"/>
      <c r="L9" s="168"/>
      <c r="M9" s="168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60"/>
      <c r="Z9" s="160"/>
    </row>
    <row r="10" spans="1:26" ht="12.75" customHeight="1">
      <c r="A10" s="121">
        <v>2023</v>
      </c>
      <c r="B10" s="170">
        <f>'C8_GTO_SIL'!B21/'C1_COT'!B10</f>
        <v>372.59093063563239</v>
      </c>
      <c r="C10" s="170">
        <f>'C8_GTO_SIL'!C21/'C1_COT'!C10</f>
        <v>568.49160720963323</v>
      </c>
      <c r="D10" s="171">
        <f>'C8_GTO_SIL'!D21/'C1_COT'!D10</f>
        <v>415.6965313290342</v>
      </c>
      <c r="E10" s="158"/>
      <c r="F10" s="168"/>
      <c r="G10" s="168"/>
      <c r="H10" s="168"/>
      <c r="I10" s="159"/>
      <c r="J10" s="168"/>
      <c r="K10" s="168"/>
      <c r="L10" s="168"/>
      <c r="M10" s="168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60"/>
      <c r="Z10" s="160"/>
    </row>
    <row r="11" spans="1:26" ht="12.75" customHeight="1">
      <c r="A11" s="159"/>
      <c r="B11" s="158"/>
      <c r="C11" s="158"/>
      <c r="D11" s="158"/>
      <c r="E11" s="158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60"/>
      <c r="Z11" s="160"/>
    </row>
    <row r="12" spans="1:26" ht="12.75" customHeight="1">
      <c r="A12" s="159"/>
      <c r="B12" s="172"/>
      <c r="C12" s="172"/>
      <c r="D12" s="172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160"/>
    </row>
    <row r="13" spans="1:26" ht="12.75" customHeight="1">
      <c r="A13" s="162" t="s">
        <v>523</v>
      </c>
      <c r="B13" s="158"/>
      <c r="C13" s="158"/>
      <c r="D13" s="158"/>
      <c r="E13" s="158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60"/>
      <c r="Z13" s="160"/>
    </row>
    <row r="14" spans="1:26" ht="12.75" customHeight="1">
      <c r="A14" s="162" t="s">
        <v>545</v>
      </c>
      <c r="B14" s="158"/>
      <c r="C14" s="158"/>
      <c r="D14" s="158"/>
      <c r="E14" s="158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60"/>
      <c r="Z14" s="160"/>
    </row>
    <row r="15" spans="1:26" ht="12.75" customHeight="1">
      <c r="A15" s="163" t="s">
        <v>49</v>
      </c>
      <c r="B15" s="163" t="s">
        <v>0</v>
      </c>
      <c r="C15" s="163" t="s">
        <v>1</v>
      </c>
      <c r="D15" s="163" t="s">
        <v>45</v>
      </c>
      <c r="E15" s="158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60"/>
      <c r="Z15" s="160"/>
    </row>
    <row r="16" spans="1:26" ht="12.75" customHeight="1">
      <c r="A16" s="116">
        <v>2019</v>
      </c>
      <c r="B16" s="164">
        <f>'C3_LMA'!G6/'C1_COT'!B6</f>
        <v>12.161755275674548</v>
      </c>
      <c r="C16" s="164">
        <f>'C3_LMA'!H6/'C1_COT'!C6</f>
        <v>8.6617024944078267</v>
      </c>
      <c r="D16" s="164">
        <f>'C3_LMA'!I6/'C1_COT'!D6</f>
        <v>11.201481573142422</v>
      </c>
      <c r="E16" s="158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60"/>
      <c r="Z16" s="160"/>
    </row>
    <row r="17" spans="1:26" ht="12.75" customHeight="1">
      <c r="A17" s="116">
        <v>2020</v>
      </c>
      <c r="B17" s="165">
        <f>'C3_LMA'!G7/'C1_COT'!B7</f>
        <v>12.837040490288382</v>
      </c>
      <c r="C17" s="165">
        <f>'C3_LMA'!H7/'C1_COT'!C7</f>
        <v>8.9003443976497998</v>
      </c>
      <c r="D17" s="166">
        <f>'C3_LMA'!I7/'C1_COT'!D7</f>
        <v>11.772959788873612</v>
      </c>
      <c r="E17" s="158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60"/>
      <c r="Z17" s="160"/>
    </row>
    <row r="18" spans="1:26" ht="12.75" customHeight="1">
      <c r="A18" s="116">
        <v>2021</v>
      </c>
      <c r="B18" s="165">
        <f>'C3_LMA'!G8/'C1_COT'!B8</f>
        <v>17.861762138533916</v>
      </c>
      <c r="C18" s="165">
        <f>'C3_LMA'!H8/'C1_COT'!C8</f>
        <v>10.755894913892119</v>
      </c>
      <c r="D18" s="166">
        <f>'C3_LMA'!I8/'C1_COT'!D8</f>
        <v>16.031621656244578</v>
      </c>
      <c r="E18" s="158"/>
      <c r="F18" s="158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60"/>
      <c r="Z18" s="160"/>
    </row>
    <row r="19" spans="1:26" ht="12.75" customHeight="1">
      <c r="A19" s="116">
        <v>2022</v>
      </c>
      <c r="B19" s="165">
        <f>'C3_LMA'!G9/'C1_COT'!B9</f>
        <v>18.815618119822442</v>
      </c>
      <c r="C19" s="165">
        <f>'C3_LMA'!H9/'C1_COT'!C9</f>
        <v>10.063967189543183</v>
      </c>
      <c r="D19" s="166">
        <f>'C3_LMA'!I9/'C1_COT'!D9</f>
        <v>16.516258579820224</v>
      </c>
      <c r="E19" s="158"/>
      <c r="F19" s="168"/>
      <c r="G19" s="168"/>
      <c r="H19" s="168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60"/>
      <c r="Z19" s="160"/>
    </row>
    <row r="20" spans="1:26" ht="12.75" customHeight="1">
      <c r="A20" s="121">
        <v>2023</v>
      </c>
      <c r="B20" s="170">
        <f>'C3_LMA'!G10/'C1_COT'!B10</f>
        <v>15.483570390525093</v>
      </c>
      <c r="C20" s="170">
        <f>'C3_LMA'!H10/'C1_COT'!C10</f>
        <v>9.098676256255013</v>
      </c>
      <c r="D20" s="171">
        <f>'C3_LMA'!I10/'C1_COT'!D10</f>
        <v>14.078650806607657</v>
      </c>
      <c r="E20" s="158"/>
      <c r="F20" s="168"/>
      <c r="G20" s="168"/>
      <c r="H20" s="168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60"/>
      <c r="Z20" s="160"/>
    </row>
    <row r="21" spans="1:26" ht="12.75" customHeight="1">
      <c r="A21" s="159"/>
      <c r="B21" s="158"/>
      <c r="C21" s="158"/>
      <c r="D21" s="158"/>
      <c r="E21" s="158"/>
      <c r="F21" s="173"/>
      <c r="G21" s="173"/>
      <c r="H21" s="173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60"/>
      <c r="Z21" s="160"/>
    </row>
    <row r="22" spans="1:26" ht="12.75" customHeight="1">
      <c r="A22" s="159"/>
      <c r="B22" s="158"/>
      <c r="C22" s="158"/>
      <c r="D22" s="158"/>
      <c r="E22" s="158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60"/>
      <c r="Z22" s="160"/>
    </row>
    <row r="23" spans="1:26" ht="12.75" customHeight="1">
      <c r="A23" s="162" t="s">
        <v>524</v>
      </c>
      <c r="B23" s="158"/>
      <c r="C23" s="158"/>
      <c r="D23" s="158"/>
      <c r="E23" s="158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60"/>
      <c r="Z23" s="160"/>
    </row>
    <row r="24" spans="1:26" ht="12.75" customHeight="1">
      <c r="A24" s="139" t="s">
        <v>551</v>
      </c>
      <c r="B24" s="158"/>
      <c r="C24" s="158"/>
      <c r="D24" s="158"/>
      <c r="E24" s="158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60"/>
      <c r="Z24" s="160"/>
    </row>
    <row r="25" spans="1:26" ht="12.75" customHeight="1">
      <c r="A25" s="163" t="s">
        <v>49</v>
      </c>
      <c r="B25" s="163" t="s">
        <v>0</v>
      </c>
      <c r="C25" s="163" t="s">
        <v>1</v>
      </c>
      <c r="D25" s="163" t="s">
        <v>45</v>
      </c>
      <c r="E25" s="158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60"/>
      <c r="Z25" s="160"/>
    </row>
    <row r="26" spans="1:26" ht="12.75" customHeight="1">
      <c r="A26" s="116">
        <v>2019</v>
      </c>
      <c r="B26" s="164">
        <f>'C8_GTO_SIL'!B17/'C3_LMA'!G6</f>
        <v>20.490627544433142</v>
      </c>
      <c r="C26" s="164">
        <f>'C8_GTO_SIL'!C17/'C3_LMA'!H6</f>
        <v>55.590791413356961</v>
      </c>
      <c r="D26" s="164">
        <f>'C8_GTO_SIL'!D17/'C3_LMA'!I6</f>
        <v>27.937216470503021</v>
      </c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60"/>
      <c r="Z26" s="160"/>
    </row>
    <row r="27" spans="1:26" ht="12.75" customHeight="1">
      <c r="A27" s="116">
        <v>2020</v>
      </c>
      <c r="B27" s="165">
        <f>'C8_GTO_SIL'!B18/'C3_LMA'!G7</f>
        <v>21.640346354461567</v>
      </c>
      <c r="C27" s="165">
        <f>'C8_GTO_SIL'!C18/'C3_LMA'!H7</f>
        <v>61.802280153344377</v>
      </c>
      <c r="D27" s="166">
        <f>'C8_GTO_SIL'!D18/'C3_LMA'!I7</f>
        <v>29.847233185808133</v>
      </c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60"/>
      <c r="Z27" s="160"/>
    </row>
    <row r="28" spans="1:26" ht="12.75" customHeight="1">
      <c r="A28" s="116">
        <v>2021</v>
      </c>
      <c r="B28" s="165">
        <f>'C8_GTO_SIL'!B19/'C3_LMA'!G8</f>
        <v>22.61028475972368</v>
      </c>
      <c r="C28" s="165">
        <f>'C8_GTO_SIL'!C19/'C3_LMA'!H8</f>
        <v>63.219994960449228</v>
      </c>
      <c r="D28" s="166">
        <f>'C8_GTO_SIL'!D19/'C3_LMA'!I8</f>
        <v>29.627524675018854</v>
      </c>
      <c r="E28" s="158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60"/>
      <c r="Z28" s="160"/>
    </row>
    <row r="29" spans="1:26" ht="12.75" customHeight="1">
      <c r="A29" s="116">
        <v>2022</v>
      </c>
      <c r="B29" s="165">
        <f>'C8_GTO_SIL'!B20/'C3_LMA'!G9</f>
        <v>23.820478061415304</v>
      </c>
      <c r="C29" s="165">
        <f>'C8_GTO_SIL'!C20/'C3_LMA'!H9</f>
        <v>63.79146422679387</v>
      </c>
      <c r="D29" s="166">
        <f>'C8_GTO_SIL'!D20/'C3_LMA'!I9</f>
        <v>30.219584000423783</v>
      </c>
      <c r="E29" s="158"/>
      <c r="F29" s="168"/>
      <c r="G29" s="168"/>
      <c r="H29" s="168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60"/>
      <c r="Z29" s="160"/>
    </row>
    <row r="30" spans="1:26" ht="12.75" customHeight="1">
      <c r="A30" s="121">
        <v>2023</v>
      </c>
      <c r="B30" s="170">
        <f>'C8_GTO_SIL'!B21/'C3_LMA'!G10</f>
        <v>24.063631400134497</v>
      </c>
      <c r="C30" s="170">
        <f>'C8_GTO_SIL'!C21/'C3_LMA'!H10</f>
        <v>62.480694026102498</v>
      </c>
      <c r="D30" s="171">
        <f>'C8_GTO_SIL'!D21/'C3_LMA'!I10</f>
        <v>29.526730724362572</v>
      </c>
      <c r="E30" s="158"/>
      <c r="F30" s="168"/>
      <c r="G30" s="168"/>
      <c r="H30" s="168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60"/>
      <c r="Z30" s="160"/>
    </row>
    <row r="31" spans="1:26" ht="12.75" customHeight="1">
      <c r="A31" s="159"/>
      <c r="B31" s="158"/>
      <c r="C31" s="158"/>
      <c r="D31" s="174"/>
      <c r="E31" s="158"/>
      <c r="F31" s="173"/>
      <c r="G31" s="173"/>
      <c r="H31" s="173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60"/>
      <c r="Z31" s="160"/>
    </row>
    <row r="32" spans="1:26" ht="12.75" customHeight="1">
      <c r="A32" s="159"/>
      <c r="B32" s="175"/>
      <c r="C32" s="158"/>
      <c r="D32" s="158"/>
      <c r="E32" s="158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60"/>
      <c r="Z32" s="160"/>
    </row>
    <row r="33" spans="1:26" ht="12.75" customHeight="1">
      <c r="A33" s="162" t="s">
        <v>525</v>
      </c>
      <c r="B33" s="158"/>
      <c r="C33" s="158"/>
      <c r="D33" s="158"/>
      <c r="E33" s="158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60"/>
      <c r="Z33" s="160"/>
    </row>
    <row r="34" spans="1:26" ht="12.75" customHeight="1">
      <c r="A34" s="139" t="s">
        <v>552</v>
      </c>
      <c r="B34" s="158"/>
      <c r="C34" s="158"/>
      <c r="D34" s="158"/>
      <c r="E34" s="158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60"/>
      <c r="Z34" s="160"/>
    </row>
    <row r="35" spans="1:26" ht="12.75" customHeight="1">
      <c r="A35" s="163" t="s">
        <v>49</v>
      </c>
      <c r="B35" s="163" t="s">
        <v>0</v>
      </c>
      <c r="C35" s="163" t="s">
        <v>1</v>
      </c>
      <c r="D35" s="163" t="s">
        <v>45</v>
      </c>
      <c r="E35" s="158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60"/>
      <c r="Z35" s="160"/>
    </row>
    <row r="36" spans="1:26" ht="12.75" customHeight="1">
      <c r="A36" s="116">
        <v>2019</v>
      </c>
      <c r="B36" s="164">
        <f>'C8_GTO_SIL'!B17/'C3_LMA'!B6</f>
        <v>267.90178336987412</v>
      </c>
      <c r="C36" s="164">
        <f>'C8_GTO_SIL'!C17/'C3_LMA'!C6</f>
        <v>418.38954375149996</v>
      </c>
      <c r="D36" s="164">
        <f>'C8_GTO_SIL'!D17/'C3_LMA'!D6</f>
        <v>315.86259393363201</v>
      </c>
      <c r="E36" s="158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60"/>
      <c r="Z36" s="160"/>
    </row>
    <row r="37" spans="1:26" ht="12.75" customHeight="1">
      <c r="A37" s="116">
        <v>2020</v>
      </c>
      <c r="B37" s="165">
        <f>'C8_GTO_SIL'!B18/'C3_LMA'!B7</f>
        <v>296.95711646190915</v>
      </c>
      <c r="C37" s="165">
        <f>'C8_GTO_SIL'!C18/'C3_LMA'!C7</f>
        <v>733.34038800429937</v>
      </c>
      <c r="D37" s="166">
        <f>'C8_GTO_SIL'!D18/'C3_LMA'!D7</f>
        <v>396.8864560090754</v>
      </c>
      <c r="E37" s="158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60"/>
      <c r="Z37" s="160"/>
    </row>
    <row r="38" spans="1:26" ht="12.75" customHeight="1">
      <c r="A38" s="116">
        <v>2021</v>
      </c>
      <c r="B38" s="165">
        <f>'C8_GTO_SIL'!B19/'C3_LMA'!B8</f>
        <v>308.45860667250912</v>
      </c>
      <c r="C38" s="165">
        <f>'C8_GTO_SIL'!C19/'C3_LMA'!C8</f>
        <v>707.84670373263145</v>
      </c>
      <c r="D38" s="166">
        <f>'C8_GTO_SIL'!D19/'C3_LMA'!D8</f>
        <v>389.48868817077249</v>
      </c>
      <c r="E38" s="158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60"/>
      <c r="Z38" s="160"/>
    </row>
    <row r="39" spans="1:26" ht="12.75" customHeight="1">
      <c r="A39" s="116">
        <v>2022</v>
      </c>
      <c r="B39" s="165">
        <f>'C8_GTO_SIL'!B20/'C3_LMA'!B9</f>
        <v>300.00607141985807</v>
      </c>
      <c r="C39" s="165">
        <f>'C8_GTO_SIL'!C20/'C3_LMA'!C9</f>
        <v>569.17539457056557</v>
      </c>
      <c r="D39" s="166">
        <f>'C8_GTO_SIL'!D20/'C3_LMA'!D9</f>
        <v>357.07307579030316</v>
      </c>
      <c r="E39" s="158"/>
      <c r="F39" s="168"/>
      <c r="G39" s="168"/>
      <c r="H39" s="168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60"/>
      <c r="Z39" s="160"/>
    </row>
    <row r="40" spans="1:26" ht="12.75" customHeight="1">
      <c r="A40" s="121">
        <v>2023</v>
      </c>
      <c r="B40" s="170">
        <f>'C8_GTO_SIL'!B21/'C3_LMA'!B10</f>
        <v>312.37235498629803</v>
      </c>
      <c r="C40" s="170">
        <f>'C8_GTO_SIL'!C21/'C3_LMA'!C10</f>
        <v>585.9897736839489</v>
      </c>
      <c r="D40" s="171">
        <f>'C8_GTO_SIL'!D21/'C3_LMA'!D10</f>
        <v>363.43808739658527</v>
      </c>
      <c r="E40" s="158"/>
      <c r="F40" s="168"/>
      <c r="G40" s="168"/>
      <c r="H40" s="168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60"/>
      <c r="Z40" s="160"/>
    </row>
    <row r="41" spans="1:26" ht="12.75" customHeight="1">
      <c r="A41" s="159"/>
      <c r="B41" s="174"/>
      <c r="C41" s="158"/>
      <c r="D41" s="158"/>
      <c r="E41" s="158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60"/>
      <c r="Z41" s="160"/>
    </row>
    <row r="42" spans="1:26" ht="12.75" customHeight="1">
      <c r="A42" s="159"/>
      <c r="B42" s="176"/>
      <c r="C42" s="158"/>
      <c r="D42" s="158"/>
      <c r="E42" s="158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160"/>
    </row>
    <row r="43" spans="1:26" ht="12.75" customHeight="1">
      <c r="A43" s="162" t="s">
        <v>526</v>
      </c>
      <c r="B43" s="158"/>
      <c r="C43" s="158"/>
      <c r="D43" s="158"/>
      <c r="E43" s="158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60"/>
      <c r="Z43" s="160"/>
    </row>
    <row r="44" spans="1:26" ht="12.75" customHeight="1">
      <c r="A44" s="162" t="s">
        <v>546</v>
      </c>
      <c r="B44" s="158"/>
      <c r="C44" s="158"/>
      <c r="D44" s="158"/>
      <c r="E44" s="158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  <c r="Z44" s="160"/>
    </row>
    <row r="45" spans="1:26" ht="12.75" customHeight="1">
      <c r="A45" s="163" t="s">
        <v>49</v>
      </c>
      <c r="B45" s="163" t="s">
        <v>0</v>
      </c>
      <c r="C45" s="163" t="s">
        <v>1</v>
      </c>
      <c r="D45" s="163" t="s">
        <v>45</v>
      </c>
      <c r="E45" s="158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60"/>
      <c r="Z45" s="160"/>
    </row>
    <row r="46" spans="1:26" ht="12.75" customHeight="1">
      <c r="A46" s="116">
        <v>2019</v>
      </c>
      <c r="B46" s="164">
        <f>'C3_LMA'!G6/'C3_LMA'!B6</f>
        <v>13.074357180566547</v>
      </c>
      <c r="C46" s="164">
        <f>'C3_LMA'!H6/'C3_LMA'!C6</f>
        <v>7.5262383051983726</v>
      </c>
      <c r="D46" s="164">
        <f>'C3_LMA'!I6/'C3_LMA'!D6</f>
        <v>11.306158373620706</v>
      </c>
      <c r="E46" s="158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60"/>
      <c r="Z46" s="160"/>
    </row>
    <row r="47" spans="1:26" ht="12.75" customHeight="1">
      <c r="A47" s="116">
        <v>2020</v>
      </c>
      <c r="B47" s="165">
        <f>'C3_LMA'!G7/'C3_LMA'!B7</f>
        <v>13.722382793595438</v>
      </c>
      <c r="C47" s="165">
        <f>'C3_LMA'!H7/'C3_LMA'!C7</f>
        <v>11.865911519522072</v>
      </c>
      <c r="D47" s="166">
        <f>'C3_LMA'!I7/'C3_LMA'!D7</f>
        <v>13.29726120804351</v>
      </c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60"/>
      <c r="Z47" s="160"/>
    </row>
    <row r="48" spans="1:26" ht="12.75" customHeight="1">
      <c r="A48" s="116">
        <v>2021</v>
      </c>
      <c r="B48" s="165">
        <f>'C3_LMA'!G8/'C3_LMA'!B8</f>
        <v>13.642402559297924</v>
      </c>
      <c r="C48" s="165">
        <f>'C3_LMA'!H8/'C3_LMA'!C8</f>
        <v>11.196563748153796</v>
      </c>
      <c r="D48" s="166">
        <f>'C3_LMA'!I8/'C3_LMA'!D8</f>
        <v>13.146177159348685</v>
      </c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60"/>
      <c r="Z48" s="160"/>
    </row>
    <row r="49" spans="1:26" ht="12.75" customHeight="1">
      <c r="A49" s="116">
        <v>2022</v>
      </c>
      <c r="B49" s="165">
        <f>'C3_LMA'!G9/'C3_LMA'!B9</f>
        <v>12.594460558111614</v>
      </c>
      <c r="C49" s="165">
        <f>'C3_LMA'!H9/'C3_LMA'!C9</f>
        <v>8.9224381579800607</v>
      </c>
      <c r="D49" s="166">
        <f>'C3_LMA'!I9/'C3_LMA'!D9</f>
        <v>11.81594941165622</v>
      </c>
      <c r="E49" s="158"/>
      <c r="F49" s="173"/>
      <c r="G49" s="173"/>
      <c r="H49" s="173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60"/>
      <c r="Z49" s="160"/>
    </row>
    <row r="50" spans="1:26" ht="12.75" customHeight="1">
      <c r="A50" s="121">
        <v>2023</v>
      </c>
      <c r="B50" s="170">
        <f>'C3_LMA'!G10/'C3_LMA'!B10</f>
        <v>12.981097897990248</v>
      </c>
      <c r="C50" s="170">
        <f>'C3_LMA'!H10/'C3_LMA'!C10</f>
        <v>9.3787334282673047</v>
      </c>
      <c r="D50" s="171">
        <f>'C3_LMA'!I10/'C3_LMA'!D10</f>
        <v>12.308781855646203</v>
      </c>
      <c r="E50" s="158"/>
      <c r="F50" s="173"/>
      <c r="G50" s="173"/>
      <c r="H50" s="173"/>
      <c r="I50" s="173"/>
      <c r="J50" s="173"/>
      <c r="K50" s="173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60"/>
      <c r="Z50" s="160"/>
    </row>
    <row r="51" spans="1:26" ht="12.75" customHeight="1">
      <c r="A51" s="159"/>
      <c r="B51" s="177"/>
      <c r="C51" s="158"/>
      <c r="D51" s="158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60"/>
      <c r="Z51" s="160"/>
    </row>
    <row r="52" spans="1:26" ht="12.75" customHeight="1">
      <c r="A52" s="159"/>
      <c r="B52" s="158"/>
      <c r="C52" s="158"/>
      <c r="D52" s="158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60"/>
      <c r="Z52" s="160"/>
    </row>
    <row r="53" spans="1:26" ht="12.75" customHeight="1">
      <c r="A53" s="162" t="s">
        <v>527</v>
      </c>
      <c r="B53" s="158"/>
      <c r="C53" s="158"/>
      <c r="D53" s="158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60"/>
      <c r="Z53" s="160"/>
    </row>
    <row r="54" spans="1:26" ht="12.75" customHeight="1">
      <c r="A54" s="162" t="s">
        <v>547</v>
      </c>
      <c r="B54" s="158"/>
      <c r="C54" s="158"/>
      <c r="D54" s="158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60"/>
      <c r="Z54" s="160"/>
    </row>
    <row r="55" spans="1:26" ht="12.75" customHeight="1">
      <c r="A55" s="163" t="s">
        <v>49</v>
      </c>
      <c r="B55" s="163" t="s">
        <v>0</v>
      </c>
      <c r="C55" s="163" t="s">
        <v>1</v>
      </c>
      <c r="D55" s="163" t="s">
        <v>45</v>
      </c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60"/>
      <c r="Z55" s="160"/>
    </row>
    <row r="56" spans="1:26" ht="12.75" customHeight="1">
      <c r="A56" s="116">
        <v>2019</v>
      </c>
      <c r="B56" s="178">
        <f>'C8_GTO_SIL'!B6/'C1_COT'!B104</f>
        <v>2.7774837174539081E-2</v>
      </c>
      <c r="C56" s="178">
        <f>'C8_GTO_SIL'!C6/'C1_COT'!C104</f>
        <v>2.3255478005524077E-2</v>
      </c>
      <c r="D56" s="179">
        <f>'C8_GTO_SIL'!D6/'C1_COT'!D104</f>
        <v>2.5668983378979351E-2</v>
      </c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60"/>
      <c r="Z56" s="160"/>
    </row>
    <row r="57" spans="1:26" ht="12.75" customHeight="1">
      <c r="A57" s="116">
        <v>2020</v>
      </c>
      <c r="B57" s="178">
        <f>'C8_GTO_SIL'!B7/'C1_COT'!B105</f>
        <v>3.0030033021357625E-2</v>
      </c>
      <c r="C57" s="178">
        <f>'C8_GTO_SIL'!C7/'C1_COT'!C105</f>
        <v>2.6495319578745017E-2</v>
      </c>
      <c r="D57" s="179">
        <f>'C8_GTO_SIL'!D7/'C1_COT'!D105</f>
        <v>2.8425469395638121E-2</v>
      </c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60"/>
      <c r="Z57" s="160"/>
    </row>
    <row r="58" spans="1:26" ht="12.75" customHeight="1">
      <c r="A58" s="116">
        <v>2021</v>
      </c>
      <c r="B58" s="178">
        <f>'C8_GTO_SIL'!B8/'C1_COT'!B106</f>
        <v>4.3676138430401058E-2</v>
      </c>
      <c r="C58" s="178">
        <f>'C8_GTO_SIL'!C8/'C1_COT'!C106</f>
        <v>3.2650627788095493E-2</v>
      </c>
      <c r="D58" s="179">
        <f>'C8_GTO_SIL'!D8/'C1_COT'!D106</f>
        <v>3.8840166388131647E-2</v>
      </c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60"/>
      <c r="Z58" s="160"/>
    </row>
    <row r="59" spans="1:26" ht="12.75" customHeight="1">
      <c r="A59" s="116">
        <v>2022</v>
      </c>
      <c r="B59" s="178">
        <f>'C8_GTO_SIL'!B9/'C1_COT'!B107</f>
        <v>4.916037817079337E-2</v>
      </c>
      <c r="C59" s="178">
        <f>'C8_GTO_SIL'!C9/'C1_COT'!C107</f>
        <v>3.0923293909238467E-2</v>
      </c>
      <c r="D59" s="179">
        <f>'C8_GTO_SIL'!D9/'C1_COT'!D107</f>
        <v>4.0990722458348179E-2</v>
      </c>
      <c r="E59" s="158"/>
      <c r="F59" s="168"/>
      <c r="G59" s="168"/>
      <c r="H59" s="168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60"/>
      <c r="Z59" s="160"/>
    </row>
    <row r="60" spans="1:26" ht="12.75" customHeight="1">
      <c r="A60" s="121">
        <v>2023</v>
      </c>
      <c r="B60" s="180">
        <f>'C8_GTO_SIL'!B10/'C1_COT'!B108</f>
        <v>3.6749577304336228E-2</v>
      </c>
      <c r="C60" s="180">
        <f>'C8_GTO_SIL'!C10/'C1_COT'!C108</f>
        <v>2.4613603765364856E-2</v>
      </c>
      <c r="D60" s="181">
        <f>'C8_GTO_SIL'!D10/'C1_COT'!D108</f>
        <v>3.2001524823652365E-2</v>
      </c>
      <c r="E60" s="158"/>
      <c r="F60" s="168"/>
      <c r="G60" s="168"/>
      <c r="H60" s="168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60"/>
      <c r="Z60" s="160"/>
    </row>
    <row r="61" spans="1:26" ht="12.75" customHeight="1">
      <c r="A61" s="159"/>
      <c r="B61" s="158"/>
      <c r="C61" s="158"/>
      <c r="D61" s="158"/>
      <c r="E61" s="158"/>
      <c r="F61" s="159"/>
      <c r="G61" s="168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60"/>
      <c r="Z61" s="160"/>
    </row>
    <row r="62" spans="1:26" ht="12.75" customHeight="1">
      <c r="A62" s="159"/>
      <c r="B62" s="158"/>
      <c r="C62" s="158"/>
      <c r="D62" s="158"/>
      <c r="E62" s="158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60"/>
      <c r="Z62" s="160"/>
    </row>
    <row r="63" spans="1:26" ht="12.75" customHeight="1">
      <c r="A63" s="162" t="s">
        <v>528</v>
      </c>
      <c r="B63" s="158"/>
      <c r="C63" s="158"/>
      <c r="D63" s="158"/>
      <c r="E63" s="158"/>
      <c r="F63" s="173"/>
      <c r="G63" s="173"/>
      <c r="H63" s="173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60"/>
      <c r="Z63" s="160"/>
    </row>
    <row r="64" spans="1:26" ht="12.75" customHeight="1">
      <c r="A64" s="141" t="s">
        <v>548</v>
      </c>
      <c r="B64" s="158"/>
      <c r="C64" s="158"/>
      <c r="D64" s="158"/>
      <c r="E64" s="158"/>
      <c r="F64" s="182"/>
      <c r="G64" s="182"/>
      <c r="H64" s="182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60"/>
      <c r="Z64" s="160"/>
    </row>
    <row r="65" spans="1:26" ht="12.75" customHeight="1">
      <c r="A65" s="183" t="s">
        <v>529</v>
      </c>
      <c r="B65" s="163" t="s">
        <v>0</v>
      </c>
      <c r="C65" s="163" t="s">
        <v>1</v>
      </c>
      <c r="D65" s="158"/>
      <c r="E65" s="158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60"/>
      <c r="Z65" s="160"/>
    </row>
    <row r="66" spans="1:26" ht="12.75" customHeight="1">
      <c r="A66" s="116">
        <v>2022</v>
      </c>
      <c r="B66" s="165">
        <f>'C3_LMA'!B9/'C13_TRAB'!B12</f>
        <v>2.8528529476392057</v>
      </c>
      <c r="C66" s="165">
        <f>'C3_LMA'!C9/'C13_TRAB'!C12</f>
        <v>2.511930554084119</v>
      </c>
      <c r="D66" s="158"/>
      <c r="E66" s="158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60"/>
      <c r="Z66" s="160"/>
    </row>
    <row r="67" spans="1:26" ht="12.75" customHeight="1">
      <c r="A67" s="169">
        <v>2023</v>
      </c>
      <c r="B67" s="201">
        <f>'C3_LMA'!B10/'C13_TRAB'!B13</f>
        <v>3.0212635071591247</v>
      </c>
      <c r="C67" s="201">
        <f>'C3_LMA'!C10/'C13_TRAB'!C13</f>
        <v>2.5914881225512691</v>
      </c>
      <c r="D67" s="158"/>
      <c r="E67" s="158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60"/>
      <c r="Z67" s="160"/>
    </row>
    <row r="68" spans="1:26" ht="12.75" customHeight="1">
      <c r="A68" s="159"/>
      <c r="B68" s="158"/>
      <c r="C68" s="158"/>
      <c r="D68" s="158"/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60"/>
      <c r="Z68" s="160"/>
    </row>
    <row r="69" spans="1:26" ht="12.75" customHeight="1">
      <c r="A69" s="159"/>
      <c r="B69" s="158"/>
      <c r="C69" s="158"/>
      <c r="D69" s="158"/>
      <c r="E69" s="158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60"/>
      <c r="Z69" s="160"/>
    </row>
    <row r="70" spans="1:26" ht="12.75" customHeight="1">
      <c r="A70" s="162" t="s">
        <v>530</v>
      </c>
      <c r="B70" s="158"/>
      <c r="C70" s="158"/>
      <c r="D70" s="158"/>
      <c r="E70" s="158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60"/>
      <c r="Z70" s="160"/>
    </row>
    <row r="71" spans="1:26" ht="12.75" customHeight="1">
      <c r="A71" s="141" t="s">
        <v>549</v>
      </c>
      <c r="B71" s="158"/>
      <c r="C71" s="158"/>
      <c r="D71" s="158"/>
      <c r="E71" s="158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60"/>
      <c r="Z71" s="160"/>
    </row>
    <row r="72" spans="1:26" ht="12.75" customHeight="1">
      <c r="A72" s="183" t="s">
        <v>529</v>
      </c>
      <c r="B72" s="163" t="s">
        <v>0</v>
      </c>
      <c r="C72" s="163" t="s">
        <v>1</v>
      </c>
      <c r="D72" s="158"/>
      <c r="E72" s="158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60"/>
      <c r="Z72" s="160"/>
    </row>
    <row r="73" spans="1:26" ht="12.75" customHeight="1">
      <c r="A73" s="116">
        <v>2022</v>
      </c>
      <c r="B73" s="202">
        <f>'C8_GTO_SIL'!B20/'C13_TRAB'!B12</f>
        <v>855.87320515980014</v>
      </c>
      <c r="C73" s="202">
        <f>'C8_GTO_SIL'!C20/'C13_TRAB'!C12</f>
        <v>1429.729064254688</v>
      </c>
      <c r="D73" s="158"/>
      <c r="E73" s="158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60"/>
      <c r="Z73" s="160"/>
    </row>
    <row r="74" spans="1:26" ht="12.75" customHeight="1">
      <c r="A74" s="169">
        <v>2023</v>
      </c>
      <c r="B74" s="203">
        <f>'C8_GTO_SIL'!B21/'C13_TRAB'!B13</f>
        <v>943.75919676545789</v>
      </c>
      <c r="C74" s="203">
        <f>'C8_GTO_SIL'!C21/'C13_TRAB'!C13</f>
        <v>1518.5855384384595</v>
      </c>
      <c r="D74" s="158"/>
      <c r="E74" s="158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60"/>
      <c r="Z74" s="160"/>
    </row>
    <row r="75" spans="1:26" ht="12.75" customHeight="1">
      <c r="A75" s="159"/>
      <c r="B75" s="158"/>
      <c r="C75" s="158"/>
      <c r="D75" s="158"/>
      <c r="E75" s="158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60"/>
      <c r="Z75" s="160"/>
    </row>
    <row r="76" spans="1:26" ht="12.75" customHeight="1">
      <c r="A76" s="159"/>
      <c r="B76" s="158"/>
      <c r="C76" s="158"/>
      <c r="D76" s="158"/>
      <c r="E76" s="158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60"/>
      <c r="Z76" s="160"/>
    </row>
    <row r="77" spans="1:26" ht="12.75" customHeight="1">
      <c r="A77" s="162" t="s">
        <v>531</v>
      </c>
      <c r="B77" s="158"/>
      <c r="C77" s="158"/>
      <c r="D77" s="158"/>
      <c r="E77" s="158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60"/>
      <c r="Z77" s="160"/>
    </row>
    <row r="78" spans="1:26" ht="12.75" customHeight="1">
      <c r="A78" s="141" t="s">
        <v>550</v>
      </c>
      <c r="B78" s="158"/>
      <c r="C78" s="158"/>
      <c r="D78" s="158"/>
      <c r="E78" s="158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60"/>
      <c r="Z78" s="160"/>
    </row>
    <row r="79" spans="1:26" ht="12.75" customHeight="1">
      <c r="A79" s="183" t="s">
        <v>529</v>
      </c>
      <c r="B79" s="163" t="s">
        <v>0</v>
      </c>
      <c r="C79" s="163" t="s">
        <v>1</v>
      </c>
      <c r="D79" s="158"/>
      <c r="E79" s="158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60"/>
      <c r="Z79" s="160"/>
    </row>
    <row r="80" spans="1:26" ht="12.75" customHeight="1">
      <c r="A80" s="116">
        <v>2022</v>
      </c>
      <c r="B80" s="202">
        <f>'C3_LMA'!G9/'C13_TRAB'!B12</f>
        <v>35.930143927134438</v>
      </c>
      <c r="C80" s="202">
        <f>'C3_LMA'!H9/'C13_TRAB'!C12</f>
        <v>22.412545025956138</v>
      </c>
      <c r="D80" s="158"/>
      <c r="E80" s="158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60"/>
      <c r="Z80" s="160"/>
    </row>
    <row r="81" spans="1:26" ht="12.75" customHeight="1">
      <c r="A81" s="169">
        <v>2023</v>
      </c>
      <c r="B81" s="203">
        <f>'C3_LMA'!G10/'C13_TRAB'!B13</f>
        <v>39.219317362057957</v>
      </c>
      <c r="C81" s="203">
        <f>'C3_LMA'!H10/'C13_TRAB'!C13</f>
        <v>24.304876283929264</v>
      </c>
      <c r="D81" s="158"/>
      <c r="E81" s="158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60"/>
      <c r="Z81" s="160"/>
    </row>
    <row r="82" spans="1:26" ht="12.75" customHeight="1">
      <c r="A82" s="159"/>
      <c r="B82" s="158"/>
      <c r="C82" s="158"/>
      <c r="D82" s="158"/>
      <c r="E82" s="158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60"/>
      <c r="Z82" s="160"/>
    </row>
    <row r="83" spans="1:26" ht="12.75" customHeight="1">
      <c r="A83" s="159"/>
      <c r="B83" s="158"/>
      <c r="C83" s="158"/>
      <c r="D83" s="158"/>
      <c r="E83" s="158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60"/>
      <c r="Z83" s="160"/>
    </row>
    <row r="84" spans="1:26" ht="12.75" customHeight="1">
      <c r="A84" s="159"/>
      <c r="B84" s="158"/>
      <c r="C84" s="158"/>
      <c r="D84" s="158"/>
      <c r="E84" s="158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60"/>
      <c r="Z84" s="160"/>
    </row>
    <row r="85" spans="1:26" ht="12.75" customHeight="1">
      <c r="A85" s="159"/>
      <c r="B85" s="158"/>
      <c r="C85" s="158"/>
      <c r="D85" s="158"/>
      <c r="E85" s="158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60"/>
      <c r="Z85" s="160"/>
    </row>
    <row r="86" spans="1:26" ht="12.75" customHeight="1">
      <c r="A86" s="159"/>
      <c r="B86" s="158"/>
      <c r="C86" s="158"/>
      <c r="D86" s="158"/>
      <c r="E86" s="158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60"/>
      <c r="Z86" s="160"/>
    </row>
    <row r="87" spans="1:26" ht="12.75" customHeight="1">
      <c r="A87" s="159"/>
      <c r="B87" s="158"/>
      <c r="C87" s="158"/>
      <c r="D87" s="158"/>
      <c r="E87" s="158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60"/>
      <c r="Z87" s="160"/>
    </row>
    <row r="88" spans="1:26" ht="12.75" customHeight="1">
      <c r="A88" s="159"/>
      <c r="B88" s="158"/>
      <c r="C88" s="158"/>
      <c r="D88" s="158"/>
      <c r="E88" s="158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60"/>
      <c r="Z88" s="160"/>
    </row>
    <row r="89" spans="1:26" ht="12.75" customHeight="1">
      <c r="A89" s="159"/>
      <c r="B89" s="158"/>
      <c r="C89" s="158"/>
      <c r="D89" s="158"/>
      <c r="E89" s="158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60"/>
      <c r="Z89" s="160"/>
    </row>
    <row r="90" spans="1:26" ht="12.75" customHeight="1">
      <c r="A90" s="159"/>
      <c r="B90" s="158"/>
      <c r="C90" s="158"/>
      <c r="D90" s="158"/>
      <c r="E90" s="158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60"/>
      <c r="Z90" s="160"/>
    </row>
    <row r="91" spans="1:26" ht="12.75" customHeight="1">
      <c r="A91" s="159"/>
      <c r="B91" s="158"/>
      <c r="C91" s="158"/>
      <c r="D91" s="158"/>
      <c r="E91" s="158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60"/>
      <c r="Z91" s="160"/>
    </row>
    <row r="92" spans="1:26" ht="12.75" customHeight="1">
      <c r="A92" s="159"/>
      <c r="B92" s="158"/>
      <c r="C92" s="158"/>
      <c r="D92" s="158"/>
      <c r="E92" s="158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60"/>
      <c r="Z92" s="160"/>
    </row>
    <row r="93" spans="1:26" ht="12.75" customHeight="1">
      <c r="A93" s="159"/>
      <c r="B93" s="158"/>
      <c r="C93" s="158"/>
      <c r="D93" s="158"/>
      <c r="E93" s="158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60"/>
      <c r="Z93" s="160"/>
    </row>
    <row r="94" spans="1:26" ht="12.75" customHeight="1">
      <c r="A94" s="159"/>
      <c r="B94" s="158"/>
      <c r="C94" s="158"/>
      <c r="D94" s="158"/>
      <c r="E94" s="158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60"/>
      <c r="Z94" s="160"/>
    </row>
    <row r="95" spans="1:26" ht="12.75" customHeight="1">
      <c r="A95" s="159"/>
      <c r="B95" s="158"/>
      <c r="C95" s="158"/>
      <c r="D95" s="158"/>
      <c r="E95" s="158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60"/>
      <c r="Z95" s="160"/>
    </row>
    <row r="96" spans="1:26" ht="12.75" customHeight="1">
      <c r="A96" s="159"/>
      <c r="B96" s="158"/>
      <c r="C96" s="158"/>
      <c r="D96" s="158"/>
      <c r="E96" s="158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60"/>
      <c r="Z96" s="160"/>
    </row>
    <row r="97" spans="1:26" ht="12.75" customHeight="1">
      <c r="A97" s="159"/>
      <c r="B97" s="158"/>
      <c r="C97" s="158"/>
      <c r="D97" s="158"/>
      <c r="E97" s="158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60"/>
      <c r="Z97" s="160"/>
    </row>
    <row r="98" spans="1:26" ht="12.75" customHeight="1">
      <c r="A98" s="159"/>
      <c r="B98" s="158"/>
      <c r="C98" s="158"/>
      <c r="D98" s="158"/>
      <c r="E98" s="158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60"/>
      <c r="Z98" s="160"/>
    </row>
    <row r="99" spans="1:26" ht="12.75" customHeight="1">
      <c r="A99" s="159"/>
      <c r="B99" s="158"/>
      <c r="C99" s="158"/>
      <c r="D99" s="158"/>
      <c r="E99" s="158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60"/>
      <c r="Z99" s="160"/>
    </row>
    <row r="100" spans="1:26" ht="12.75" customHeight="1">
      <c r="A100" s="159"/>
      <c r="B100" s="158"/>
      <c r="C100" s="158"/>
      <c r="D100" s="158"/>
      <c r="E100" s="158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60"/>
      <c r="Z100" s="160"/>
    </row>
    <row r="101" spans="1:26" ht="12.75" customHeight="1">
      <c r="A101" s="159"/>
      <c r="B101" s="158"/>
      <c r="C101" s="158"/>
      <c r="D101" s="158"/>
      <c r="E101" s="158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60"/>
      <c r="Z101" s="160"/>
    </row>
    <row r="102" spans="1:26" ht="12.75" customHeight="1">
      <c r="A102" s="159"/>
      <c r="B102" s="158"/>
      <c r="C102" s="158"/>
      <c r="D102" s="158"/>
      <c r="E102" s="158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60"/>
      <c r="Z102" s="160"/>
    </row>
    <row r="103" spans="1:26" ht="12.75" customHeight="1">
      <c r="A103" s="159"/>
      <c r="B103" s="158"/>
      <c r="C103" s="158"/>
      <c r="D103" s="158"/>
      <c r="E103" s="158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60"/>
      <c r="Z103" s="160"/>
    </row>
    <row r="104" spans="1:26" ht="12.75" customHeight="1">
      <c r="A104" s="159"/>
      <c r="B104" s="158"/>
      <c r="C104" s="158"/>
      <c r="D104" s="158"/>
      <c r="E104" s="158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60"/>
      <c r="Z104" s="160"/>
    </row>
    <row r="105" spans="1:26" ht="12.75" customHeight="1">
      <c r="A105" s="159"/>
      <c r="B105" s="158"/>
      <c r="C105" s="158"/>
      <c r="D105" s="158"/>
      <c r="E105" s="158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60"/>
      <c r="Z105" s="160"/>
    </row>
    <row r="106" spans="1:26" ht="12.75" customHeight="1">
      <c r="A106" s="159"/>
      <c r="B106" s="158"/>
      <c r="C106" s="158"/>
      <c r="D106" s="158"/>
      <c r="E106" s="158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60"/>
      <c r="Z106" s="160"/>
    </row>
    <row r="107" spans="1:26" ht="12.75" customHeight="1">
      <c r="A107" s="159"/>
      <c r="B107" s="158"/>
      <c r="C107" s="158"/>
      <c r="D107" s="158"/>
      <c r="E107" s="158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60"/>
      <c r="Z107" s="160"/>
    </row>
    <row r="108" spans="1:26" ht="12.75" customHeight="1">
      <c r="A108" s="159"/>
      <c r="B108" s="158"/>
      <c r="C108" s="158"/>
      <c r="D108" s="158"/>
      <c r="E108" s="158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60"/>
      <c r="Z108" s="160"/>
    </row>
    <row r="109" spans="1:26" ht="12.75" customHeight="1">
      <c r="A109" s="159"/>
      <c r="B109" s="158"/>
      <c r="C109" s="158"/>
      <c r="D109" s="158"/>
      <c r="E109" s="158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60"/>
      <c r="Z109" s="160"/>
    </row>
    <row r="110" spans="1:26" ht="12.75" customHeight="1">
      <c r="A110" s="159"/>
      <c r="B110" s="158"/>
      <c r="C110" s="158"/>
      <c r="D110" s="158"/>
      <c r="E110" s="158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60"/>
      <c r="Z110" s="160"/>
    </row>
    <row r="111" spans="1:26" ht="12.75" customHeight="1">
      <c r="A111" s="159"/>
      <c r="B111" s="158"/>
      <c r="C111" s="158"/>
      <c r="D111" s="158"/>
      <c r="E111" s="158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60"/>
      <c r="Z111" s="160"/>
    </row>
    <row r="112" spans="1:26" ht="12.75" customHeight="1">
      <c r="A112" s="159"/>
      <c r="B112" s="158"/>
      <c r="C112" s="158"/>
      <c r="D112" s="158"/>
      <c r="E112" s="158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60"/>
      <c r="Z112" s="160"/>
    </row>
    <row r="113" spans="1:26" ht="12.75" customHeight="1">
      <c r="A113" s="159"/>
      <c r="B113" s="158"/>
      <c r="C113" s="158"/>
      <c r="D113" s="158"/>
      <c r="E113" s="158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60"/>
      <c r="Z113" s="160"/>
    </row>
    <row r="114" spans="1:26" ht="12.75" customHeight="1">
      <c r="A114" s="159"/>
      <c r="B114" s="158"/>
      <c r="C114" s="158"/>
      <c r="D114" s="158"/>
      <c r="E114" s="158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60"/>
      <c r="Z114" s="160"/>
    </row>
    <row r="115" spans="1:26" ht="12.75" customHeight="1">
      <c r="A115" s="159"/>
      <c r="B115" s="158"/>
      <c r="C115" s="158"/>
      <c r="D115" s="158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60"/>
      <c r="Z115" s="160"/>
    </row>
    <row r="116" spans="1:26" ht="12.75" customHeight="1">
      <c r="A116" s="159"/>
      <c r="B116" s="158"/>
      <c r="C116" s="158"/>
      <c r="D116" s="158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60"/>
      <c r="Z116" s="160"/>
    </row>
    <row r="117" spans="1:26" ht="12.75" customHeight="1">
      <c r="A117" s="159"/>
      <c r="B117" s="158"/>
      <c r="C117" s="158"/>
      <c r="D117" s="158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60"/>
      <c r="Z117" s="160"/>
    </row>
    <row r="118" spans="1:26" ht="12.75" customHeight="1">
      <c r="A118" s="159"/>
      <c r="B118" s="158"/>
      <c r="C118" s="158"/>
      <c r="D118" s="158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60"/>
      <c r="Z118" s="160"/>
    </row>
    <row r="119" spans="1:26" ht="12.75" customHeight="1">
      <c r="A119" s="159"/>
      <c r="B119" s="158"/>
      <c r="C119" s="158"/>
      <c r="D119" s="158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60"/>
      <c r="Z119" s="160"/>
    </row>
    <row r="120" spans="1:26" ht="12.75" customHeight="1">
      <c r="A120" s="159"/>
      <c r="B120" s="158"/>
      <c r="C120" s="158"/>
      <c r="D120" s="158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60"/>
      <c r="Z120" s="160"/>
    </row>
    <row r="121" spans="1:26" ht="12.75" customHeight="1">
      <c r="A121" s="159"/>
      <c r="B121" s="158"/>
      <c r="C121" s="158"/>
      <c r="D121" s="158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60"/>
      <c r="Z121" s="160"/>
    </row>
    <row r="122" spans="1:26" ht="12.75" customHeight="1">
      <c r="A122" s="159"/>
      <c r="B122" s="158"/>
      <c r="C122" s="158"/>
      <c r="D122" s="158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60"/>
      <c r="Z122" s="160"/>
    </row>
    <row r="123" spans="1:26" ht="12.75" customHeight="1">
      <c r="A123" s="159"/>
      <c r="B123" s="158"/>
      <c r="C123" s="158"/>
      <c r="D123" s="158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60"/>
      <c r="Z123" s="160"/>
    </row>
    <row r="124" spans="1:26" ht="12.75" customHeight="1">
      <c r="A124" s="159"/>
      <c r="B124" s="158"/>
      <c r="C124" s="158"/>
      <c r="D124" s="158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60"/>
      <c r="Z124" s="160"/>
    </row>
    <row r="125" spans="1:26" ht="12.75" customHeight="1">
      <c r="A125" s="159"/>
      <c r="B125" s="158"/>
      <c r="C125" s="158"/>
      <c r="D125" s="158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60"/>
      <c r="Z125" s="160"/>
    </row>
    <row r="126" spans="1:26" ht="12.75" customHeight="1">
      <c r="A126" s="159"/>
      <c r="B126" s="158"/>
      <c r="C126" s="158"/>
      <c r="D126" s="158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60"/>
      <c r="Z126" s="160"/>
    </row>
    <row r="127" spans="1:26" ht="12.75" customHeight="1">
      <c r="A127" s="159"/>
      <c r="B127" s="158"/>
      <c r="C127" s="158"/>
      <c r="D127" s="158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60"/>
      <c r="Z127" s="160"/>
    </row>
    <row r="128" spans="1:26" ht="12.75" customHeight="1">
      <c r="A128" s="159"/>
      <c r="B128" s="158"/>
      <c r="C128" s="158"/>
      <c r="D128" s="158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60"/>
      <c r="Z128" s="160"/>
    </row>
    <row r="129" spans="1:26" ht="12.75" customHeight="1">
      <c r="A129" s="159"/>
      <c r="B129" s="158"/>
      <c r="C129" s="158"/>
      <c r="D129" s="158"/>
      <c r="E129" s="158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60"/>
      <c r="Z129" s="160"/>
    </row>
    <row r="130" spans="1:26" ht="12.75" customHeight="1">
      <c r="A130" s="159"/>
      <c r="B130" s="158"/>
      <c r="C130" s="158"/>
      <c r="D130" s="158"/>
      <c r="E130" s="158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60"/>
      <c r="Z130" s="160"/>
    </row>
    <row r="131" spans="1:26" ht="12.75" customHeight="1">
      <c r="A131" s="159"/>
      <c r="B131" s="158"/>
      <c r="C131" s="158"/>
      <c r="D131" s="158"/>
      <c r="E131" s="158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60"/>
      <c r="Z131" s="160"/>
    </row>
    <row r="132" spans="1:26" ht="12.75" customHeight="1">
      <c r="A132" s="159"/>
      <c r="B132" s="158"/>
      <c r="C132" s="158"/>
      <c r="D132" s="158"/>
      <c r="E132" s="158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60"/>
      <c r="Z132" s="160"/>
    </row>
    <row r="133" spans="1:26" ht="12.75" customHeight="1">
      <c r="A133" s="159"/>
      <c r="B133" s="158"/>
      <c r="C133" s="158"/>
      <c r="D133" s="158"/>
      <c r="E133" s="158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60"/>
      <c r="Z133" s="160"/>
    </row>
    <row r="134" spans="1:26" ht="12.75" customHeight="1">
      <c r="A134" s="159"/>
      <c r="B134" s="158"/>
      <c r="C134" s="158"/>
      <c r="D134" s="158"/>
      <c r="E134" s="158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60"/>
      <c r="Z134" s="160"/>
    </row>
    <row r="135" spans="1:26" ht="12.75" customHeight="1">
      <c r="A135" s="159"/>
      <c r="B135" s="158"/>
      <c r="C135" s="158"/>
      <c r="D135" s="158"/>
      <c r="E135" s="158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60"/>
      <c r="Z135" s="160"/>
    </row>
    <row r="136" spans="1:26" ht="12.75" customHeight="1">
      <c r="A136" s="159"/>
      <c r="B136" s="158"/>
      <c r="C136" s="158"/>
      <c r="D136" s="158"/>
      <c r="E136" s="158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60"/>
      <c r="Z136" s="160"/>
    </row>
    <row r="137" spans="1:26" ht="12.75" customHeight="1">
      <c r="A137" s="159"/>
      <c r="B137" s="158"/>
      <c r="C137" s="158"/>
      <c r="D137" s="158"/>
      <c r="E137" s="158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60"/>
      <c r="Z137" s="160"/>
    </row>
    <row r="138" spans="1:26" ht="12.75" customHeight="1">
      <c r="A138" s="159"/>
      <c r="B138" s="158"/>
      <c r="C138" s="158"/>
      <c r="D138" s="158"/>
      <c r="E138" s="158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60"/>
      <c r="Z138" s="160"/>
    </row>
    <row r="139" spans="1:26" ht="12.75" customHeight="1">
      <c r="A139" s="159"/>
      <c r="B139" s="158"/>
      <c r="C139" s="158"/>
      <c r="D139" s="158"/>
      <c r="E139" s="158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60"/>
      <c r="Z139" s="160"/>
    </row>
    <row r="140" spans="1:26" ht="12.75" customHeight="1">
      <c r="A140" s="159"/>
      <c r="B140" s="158"/>
      <c r="C140" s="158"/>
      <c r="D140" s="158"/>
      <c r="E140" s="158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60"/>
      <c r="Z140" s="160"/>
    </row>
    <row r="141" spans="1:26" ht="12.75" customHeight="1">
      <c r="A141" s="159"/>
      <c r="B141" s="158"/>
      <c r="C141" s="158"/>
      <c r="D141" s="158"/>
      <c r="E141" s="158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60"/>
      <c r="Z141" s="160"/>
    </row>
    <row r="142" spans="1:26" ht="12.75" customHeight="1">
      <c r="A142" s="159"/>
      <c r="B142" s="158"/>
      <c r="C142" s="158"/>
      <c r="D142" s="158"/>
      <c r="E142" s="158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60"/>
      <c r="Z142" s="160"/>
    </row>
    <row r="143" spans="1:26" ht="12.75" customHeight="1">
      <c r="A143" s="159"/>
      <c r="B143" s="158"/>
      <c r="C143" s="158"/>
      <c r="D143" s="158"/>
      <c r="E143" s="158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60"/>
      <c r="Z143" s="160"/>
    </row>
    <row r="144" spans="1:26" ht="12.75" customHeight="1">
      <c r="A144" s="159"/>
      <c r="B144" s="158"/>
      <c r="C144" s="158"/>
      <c r="D144" s="158"/>
      <c r="E144" s="158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60"/>
      <c r="Z144" s="160"/>
    </row>
    <row r="145" spans="1:26" ht="12.75" customHeight="1">
      <c r="A145" s="159"/>
      <c r="B145" s="158"/>
      <c r="C145" s="158"/>
      <c r="D145" s="158"/>
      <c r="E145" s="158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60"/>
      <c r="Z145" s="160"/>
    </row>
    <row r="146" spans="1:26" ht="12.75" customHeight="1">
      <c r="A146" s="159"/>
      <c r="B146" s="158"/>
      <c r="C146" s="158"/>
      <c r="D146" s="158"/>
      <c r="E146" s="158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60"/>
      <c r="Z146" s="160"/>
    </row>
    <row r="147" spans="1:26" ht="12.75" customHeight="1">
      <c r="A147" s="159"/>
      <c r="B147" s="158"/>
      <c r="C147" s="158"/>
      <c r="D147" s="158"/>
      <c r="E147" s="158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60"/>
      <c r="Z147" s="160"/>
    </row>
    <row r="148" spans="1:26" ht="12.75" customHeight="1">
      <c r="A148" s="159"/>
      <c r="B148" s="158"/>
      <c r="C148" s="158"/>
      <c r="D148" s="158"/>
      <c r="E148" s="158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60"/>
      <c r="Z148" s="160"/>
    </row>
    <row r="149" spans="1:26" ht="12.75" customHeight="1">
      <c r="A149" s="159"/>
      <c r="B149" s="158"/>
      <c r="C149" s="158"/>
      <c r="D149" s="158"/>
      <c r="E149" s="158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60"/>
      <c r="Z149" s="160"/>
    </row>
    <row r="150" spans="1:26" ht="12.75" customHeight="1">
      <c r="A150" s="159"/>
      <c r="B150" s="158"/>
      <c r="C150" s="158"/>
      <c r="D150" s="158"/>
      <c r="E150" s="158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60"/>
      <c r="Z150" s="160"/>
    </row>
    <row r="151" spans="1:26" ht="12.75" customHeight="1">
      <c r="A151" s="159"/>
      <c r="B151" s="158"/>
      <c r="C151" s="158"/>
      <c r="D151" s="158"/>
      <c r="E151" s="158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60"/>
      <c r="Z151" s="160"/>
    </row>
    <row r="152" spans="1:26" ht="12.75" customHeight="1">
      <c r="A152" s="159"/>
      <c r="B152" s="158"/>
      <c r="C152" s="158"/>
      <c r="D152" s="158"/>
      <c r="E152" s="158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60"/>
      <c r="Z152" s="160"/>
    </row>
    <row r="153" spans="1:26" ht="12.75" customHeight="1">
      <c r="A153" s="159"/>
      <c r="B153" s="158"/>
      <c r="C153" s="158"/>
      <c r="D153" s="158"/>
      <c r="E153" s="158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60"/>
      <c r="Z153" s="160"/>
    </row>
    <row r="154" spans="1:26" ht="12.75" customHeight="1">
      <c r="A154" s="159"/>
      <c r="B154" s="158"/>
      <c r="C154" s="158"/>
      <c r="D154" s="158"/>
      <c r="E154" s="158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60"/>
      <c r="Z154" s="160"/>
    </row>
    <row r="155" spans="1:26" ht="12.75" customHeight="1">
      <c r="A155" s="159"/>
      <c r="B155" s="158"/>
      <c r="C155" s="158"/>
      <c r="D155" s="158"/>
      <c r="E155" s="158"/>
      <c r="F155" s="159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60"/>
      <c r="Z155" s="160"/>
    </row>
    <row r="156" spans="1:26" ht="12.75" customHeight="1">
      <c r="A156" s="159"/>
      <c r="B156" s="158"/>
      <c r="C156" s="158"/>
      <c r="D156" s="158"/>
      <c r="E156" s="158"/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60"/>
      <c r="Z156" s="160"/>
    </row>
    <row r="157" spans="1:26" ht="12.75" customHeight="1">
      <c r="A157" s="159"/>
      <c r="B157" s="158"/>
      <c r="C157" s="158"/>
      <c r="D157" s="158"/>
      <c r="E157" s="158"/>
      <c r="F157" s="159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60"/>
      <c r="Z157" s="160"/>
    </row>
    <row r="158" spans="1:26" ht="12.75" customHeight="1">
      <c r="A158" s="159"/>
      <c r="B158" s="158"/>
      <c r="C158" s="158"/>
      <c r="D158" s="158"/>
      <c r="E158" s="158"/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60"/>
      <c r="Z158" s="160"/>
    </row>
    <row r="159" spans="1:26" ht="12.75" customHeight="1">
      <c r="A159" s="159"/>
      <c r="B159" s="158"/>
      <c r="C159" s="158"/>
      <c r="D159" s="158"/>
      <c r="E159" s="158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60"/>
      <c r="Z159" s="160"/>
    </row>
    <row r="160" spans="1:26" ht="12.75" customHeight="1">
      <c r="A160" s="159"/>
      <c r="B160" s="158"/>
      <c r="C160" s="158"/>
      <c r="D160" s="158"/>
      <c r="E160" s="158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60"/>
      <c r="Z160" s="160"/>
    </row>
    <row r="161" spans="1:26" ht="12.75" customHeight="1">
      <c r="A161" s="159"/>
      <c r="B161" s="158"/>
      <c r="C161" s="158"/>
      <c r="D161" s="158"/>
      <c r="E161" s="158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60"/>
      <c r="Z161" s="160"/>
    </row>
    <row r="162" spans="1:26" ht="12.75" customHeight="1">
      <c r="A162" s="159"/>
      <c r="B162" s="158"/>
      <c r="C162" s="158"/>
      <c r="D162" s="158"/>
      <c r="E162" s="158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60"/>
      <c r="Z162" s="160"/>
    </row>
    <row r="163" spans="1:26" ht="12.75" customHeight="1">
      <c r="A163" s="159"/>
      <c r="B163" s="158"/>
      <c r="C163" s="158"/>
      <c r="D163" s="158"/>
      <c r="E163" s="158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60"/>
      <c r="Z163" s="160"/>
    </row>
    <row r="164" spans="1:26" ht="12.75" customHeight="1">
      <c r="A164" s="159"/>
      <c r="B164" s="158"/>
      <c r="C164" s="158"/>
      <c r="D164" s="158"/>
      <c r="E164" s="158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60"/>
      <c r="Z164" s="160"/>
    </row>
    <row r="165" spans="1:26" ht="12.75" customHeight="1">
      <c r="A165" s="159"/>
      <c r="B165" s="158"/>
      <c r="C165" s="158"/>
      <c r="D165" s="158"/>
      <c r="E165" s="158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60"/>
      <c r="Z165" s="160"/>
    </row>
    <row r="166" spans="1:26" ht="12.75" customHeight="1">
      <c r="A166" s="159"/>
      <c r="B166" s="158"/>
      <c r="C166" s="158"/>
      <c r="D166" s="158"/>
      <c r="E166" s="158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60"/>
      <c r="Z166" s="160"/>
    </row>
    <row r="167" spans="1:26" ht="12.75" customHeight="1">
      <c r="A167" s="159"/>
      <c r="B167" s="158"/>
      <c r="C167" s="158"/>
      <c r="D167" s="158"/>
      <c r="E167" s="158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60"/>
      <c r="Z167" s="160"/>
    </row>
    <row r="168" spans="1:26" ht="12.75" customHeight="1">
      <c r="A168" s="159"/>
      <c r="B168" s="158"/>
      <c r="C168" s="158"/>
      <c r="D168" s="158"/>
      <c r="E168" s="158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60"/>
      <c r="Z168" s="160"/>
    </row>
    <row r="169" spans="1:26" ht="12.75" customHeight="1">
      <c r="A169" s="159"/>
      <c r="B169" s="158"/>
      <c r="C169" s="158"/>
      <c r="D169" s="158"/>
      <c r="E169" s="158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60"/>
      <c r="Z169" s="160"/>
    </row>
    <row r="170" spans="1:26" ht="12.75" customHeight="1">
      <c r="A170" s="159"/>
      <c r="B170" s="158"/>
      <c r="C170" s="158"/>
      <c r="D170" s="158"/>
      <c r="E170" s="158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60"/>
      <c r="Z170" s="160"/>
    </row>
    <row r="171" spans="1:26" ht="12.75" customHeight="1">
      <c r="A171" s="159"/>
      <c r="B171" s="158"/>
      <c r="C171" s="158"/>
      <c r="D171" s="158"/>
      <c r="E171" s="158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60"/>
      <c r="Z171" s="160"/>
    </row>
    <row r="172" spans="1:26" ht="12.75" customHeight="1">
      <c r="A172" s="159"/>
      <c r="B172" s="158"/>
      <c r="C172" s="158"/>
      <c r="D172" s="158"/>
      <c r="E172" s="158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60"/>
      <c r="Z172" s="160"/>
    </row>
    <row r="173" spans="1:26" ht="12.75" customHeight="1">
      <c r="A173" s="159"/>
      <c r="B173" s="158"/>
      <c r="C173" s="158"/>
      <c r="D173" s="158"/>
      <c r="E173" s="158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60"/>
      <c r="Z173" s="160"/>
    </row>
    <row r="174" spans="1:26" ht="12.75" customHeight="1">
      <c r="A174" s="159"/>
      <c r="B174" s="158"/>
      <c r="C174" s="158"/>
      <c r="D174" s="158"/>
      <c r="E174" s="158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60"/>
      <c r="Z174" s="160"/>
    </row>
    <row r="175" spans="1:26" ht="12.75" customHeight="1">
      <c r="A175" s="159"/>
      <c r="B175" s="158"/>
      <c r="C175" s="158"/>
      <c r="D175" s="158"/>
      <c r="E175" s="158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60"/>
      <c r="Z175" s="160"/>
    </row>
    <row r="176" spans="1:26" ht="12.75" customHeight="1">
      <c r="A176" s="159"/>
      <c r="B176" s="158"/>
      <c r="C176" s="158"/>
      <c r="D176" s="158"/>
      <c r="E176" s="158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60"/>
      <c r="Z176" s="160"/>
    </row>
    <row r="177" spans="1:26" ht="12.75" customHeight="1">
      <c r="A177" s="159"/>
      <c r="B177" s="158"/>
      <c r="C177" s="158"/>
      <c r="D177" s="158"/>
      <c r="E177" s="158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60"/>
      <c r="Z177" s="160"/>
    </row>
    <row r="178" spans="1:26" ht="12.75" customHeight="1">
      <c r="A178" s="159"/>
      <c r="B178" s="158"/>
      <c r="C178" s="158"/>
      <c r="D178" s="158"/>
      <c r="E178" s="158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60"/>
      <c r="Z178" s="160"/>
    </row>
    <row r="179" spans="1:26" ht="12.75" customHeight="1">
      <c r="A179" s="159"/>
      <c r="B179" s="158"/>
      <c r="C179" s="158"/>
      <c r="D179" s="158"/>
      <c r="E179" s="158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60"/>
      <c r="Z179" s="160"/>
    </row>
    <row r="180" spans="1:26" ht="12.75" customHeight="1">
      <c r="A180" s="159"/>
      <c r="B180" s="158"/>
      <c r="C180" s="158"/>
      <c r="D180" s="158"/>
      <c r="E180" s="158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60"/>
      <c r="Z180" s="160"/>
    </row>
    <row r="181" spans="1:26" ht="12.75" customHeight="1">
      <c r="A181" s="159"/>
      <c r="B181" s="158"/>
      <c r="C181" s="158"/>
      <c r="D181" s="158"/>
      <c r="E181" s="158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60"/>
      <c r="Z181" s="160"/>
    </row>
    <row r="182" spans="1:26" ht="12.75" customHeight="1">
      <c r="A182" s="159"/>
      <c r="B182" s="158"/>
      <c r="C182" s="158"/>
      <c r="D182" s="158"/>
      <c r="E182" s="158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60"/>
      <c r="Z182" s="160"/>
    </row>
    <row r="183" spans="1:26" ht="12.75" customHeight="1">
      <c r="A183" s="159"/>
      <c r="B183" s="158"/>
      <c r="C183" s="158"/>
      <c r="D183" s="158"/>
      <c r="E183" s="158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60"/>
      <c r="Z183" s="160"/>
    </row>
    <row r="184" spans="1:26" ht="12.75" customHeight="1">
      <c r="A184" s="159"/>
      <c r="B184" s="158"/>
      <c r="C184" s="158"/>
      <c r="D184" s="158"/>
      <c r="E184" s="158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60"/>
      <c r="Z184" s="160"/>
    </row>
    <row r="185" spans="1:26" ht="12.75" customHeight="1">
      <c r="A185" s="159"/>
      <c r="B185" s="158"/>
      <c r="C185" s="158"/>
      <c r="D185" s="158"/>
      <c r="E185" s="158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60"/>
      <c r="Z185" s="160"/>
    </row>
    <row r="186" spans="1:26" ht="12.75" customHeight="1">
      <c r="A186" s="159"/>
      <c r="B186" s="158"/>
      <c r="C186" s="158"/>
      <c r="D186" s="158"/>
      <c r="E186" s="158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60"/>
      <c r="Z186" s="160"/>
    </row>
    <row r="187" spans="1:26" ht="12.75" customHeight="1">
      <c r="A187" s="159"/>
      <c r="B187" s="158"/>
      <c r="C187" s="158"/>
      <c r="D187" s="158"/>
      <c r="E187" s="158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60"/>
      <c r="Z187" s="160"/>
    </row>
    <row r="188" spans="1:26" ht="12.75" customHeight="1">
      <c r="A188" s="159"/>
      <c r="B188" s="158"/>
      <c r="C188" s="158"/>
      <c r="D188" s="158"/>
      <c r="E188" s="158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60"/>
      <c r="Z188" s="160"/>
    </row>
    <row r="189" spans="1:26" ht="12.75" customHeight="1">
      <c r="A189" s="159"/>
      <c r="B189" s="158"/>
      <c r="C189" s="158"/>
      <c r="D189" s="158"/>
      <c r="E189" s="158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60"/>
      <c r="Z189" s="160"/>
    </row>
    <row r="190" spans="1:26" ht="12.75" customHeight="1">
      <c r="A190" s="159"/>
      <c r="B190" s="158"/>
      <c r="C190" s="158"/>
      <c r="D190" s="158"/>
      <c r="E190" s="158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60"/>
      <c r="Z190" s="160"/>
    </row>
    <row r="191" spans="1:26" ht="12.75" customHeight="1">
      <c r="A191" s="159"/>
      <c r="B191" s="158"/>
      <c r="C191" s="158"/>
      <c r="D191" s="158"/>
      <c r="E191" s="158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60"/>
      <c r="Z191" s="160"/>
    </row>
    <row r="192" spans="1:26" ht="12.75" customHeight="1">
      <c r="A192" s="159"/>
      <c r="B192" s="158"/>
      <c r="C192" s="158"/>
      <c r="D192" s="158"/>
      <c r="E192" s="158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60"/>
      <c r="Z192" s="160"/>
    </row>
    <row r="193" spans="1:26" ht="12.75" customHeight="1">
      <c r="A193" s="159"/>
      <c r="B193" s="158"/>
      <c r="C193" s="158"/>
      <c r="D193" s="158"/>
      <c r="E193" s="158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60"/>
      <c r="Z193" s="160"/>
    </row>
    <row r="194" spans="1:26" ht="12.75" customHeight="1">
      <c r="A194" s="159"/>
      <c r="B194" s="158"/>
      <c r="C194" s="158"/>
      <c r="D194" s="158"/>
      <c r="E194" s="158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60"/>
      <c r="Z194" s="160"/>
    </row>
    <row r="195" spans="1:26" ht="12.75" customHeight="1">
      <c r="A195" s="159"/>
      <c r="B195" s="158"/>
      <c r="C195" s="158"/>
      <c r="D195" s="158"/>
      <c r="E195" s="158"/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60"/>
      <c r="Z195" s="160"/>
    </row>
    <row r="196" spans="1:26" ht="12.75" customHeight="1">
      <c r="A196" s="159"/>
      <c r="B196" s="158"/>
      <c r="C196" s="158"/>
      <c r="D196" s="158"/>
      <c r="E196" s="158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60"/>
      <c r="Z196" s="160"/>
    </row>
    <row r="197" spans="1:26" ht="12.75" customHeight="1">
      <c r="A197" s="159"/>
      <c r="B197" s="158"/>
      <c r="C197" s="158"/>
      <c r="D197" s="158"/>
      <c r="E197" s="158"/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60"/>
      <c r="Z197" s="160"/>
    </row>
    <row r="198" spans="1:26" ht="12.75" customHeight="1">
      <c r="A198" s="159"/>
      <c r="B198" s="158"/>
      <c r="C198" s="158"/>
      <c r="D198" s="158"/>
      <c r="E198" s="158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60"/>
      <c r="Z198" s="160"/>
    </row>
    <row r="199" spans="1:26" ht="12.75" customHeight="1">
      <c r="A199" s="159"/>
      <c r="B199" s="158"/>
      <c r="C199" s="158"/>
      <c r="D199" s="158"/>
      <c r="E199" s="158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60"/>
      <c r="Z199" s="160"/>
    </row>
    <row r="200" spans="1:26" ht="12.75" customHeight="1">
      <c r="A200" s="159"/>
      <c r="B200" s="158"/>
      <c r="C200" s="158"/>
      <c r="D200" s="158"/>
      <c r="E200" s="158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60"/>
      <c r="Z200" s="160"/>
    </row>
    <row r="201" spans="1:26" ht="12.75" customHeight="1">
      <c r="A201" s="159"/>
      <c r="B201" s="158"/>
      <c r="C201" s="158"/>
      <c r="D201" s="158"/>
      <c r="E201" s="158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60"/>
      <c r="Z201" s="160"/>
    </row>
    <row r="202" spans="1:26" ht="12.75" customHeight="1">
      <c r="A202" s="159"/>
      <c r="B202" s="158"/>
      <c r="C202" s="158"/>
      <c r="D202" s="158"/>
      <c r="E202" s="158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60"/>
      <c r="Z202" s="160"/>
    </row>
    <row r="203" spans="1:26" ht="12.75" customHeight="1">
      <c r="A203" s="159"/>
      <c r="B203" s="158"/>
      <c r="C203" s="158"/>
      <c r="D203" s="158"/>
      <c r="E203" s="158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60"/>
      <c r="Z203" s="160"/>
    </row>
    <row r="204" spans="1:26" ht="12.75" customHeight="1">
      <c r="A204" s="159"/>
      <c r="B204" s="158"/>
      <c r="C204" s="158"/>
      <c r="D204" s="158"/>
      <c r="E204" s="158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60"/>
      <c r="Z204" s="160"/>
    </row>
    <row r="205" spans="1:26" ht="12.75" customHeight="1">
      <c r="A205" s="159"/>
      <c r="B205" s="158"/>
      <c r="C205" s="158"/>
      <c r="D205" s="158"/>
      <c r="E205" s="158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60"/>
      <c r="Z205" s="160"/>
    </row>
    <row r="206" spans="1:26" ht="12.75" customHeight="1">
      <c r="A206" s="159"/>
      <c r="B206" s="158"/>
      <c r="C206" s="158"/>
      <c r="D206" s="158"/>
      <c r="E206" s="158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60"/>
      <c r="Z206" s="160"/>
    </row>
    <row r="207" spans="1:26" ht="12.75" customHeight="1">
      <c r="A207" s="159"/>
      <c r="B207" s="158"/>
      <c r="C207" s="158"/>
      <c r="D207" s="158"/>
      <c r="E207" s="158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60"/>
      <c r="Z207" s="160"/>
    </row>
    <row r="208" spans="1:26" ht="12.75" customHeight="1">
      <c r="A208" s="159"/>
      <c r="B208" s="158"/>
      <c r="C208" s="158"/>
      <c r="D208" s="158"/>
      <c r="E208" s="158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60"/>
      <c r="Z208" s="160"/>
    </row>
    <row r="209" spans="1:26" ht="12.75" customHeight="1">
      <c r="A209" s="159"/>
      <c r="B209" s="158"/>
      <c r="C209" s="158"/>
      <c r="D209" s="158"/>
      <c r="E209" s="158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60"/>
      <c r="Z209" s="160"/>
    </row>
    <row r="210" spans="1:26" ht="12.75" customHeight="1">
      <c r="A210" s="159"/>
      <c r="B210" s="158"/>
      <c r="C210" s="158"/>
      <c r="D210" s="158"/>
      <c r="E210" s="158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60"/>
      <c r="Z210" s="160"/>
    </row>
    <row r="211" spans="1:26" ht="12.75" customHeight="1">
      <c r="A211" s="159"/>
      <c r="B211" s="158"/>
      <c r="C211" s="158"/>
      <c r="D211" s="158"/>
      <c r="E211" s="158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60"/>
      <c r="Z211" s="160"/>
    </row>
    <row r="212" spans="1:26" ht="12.75" customHeight="1">
      <c r="A212" s="159"/>
      <c r="B212" s="158"/>
      <c r="C212" s="158"/>
      <c r="D212" s="158"/>
      <c r="E212" s="158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60"/>
      <c r="Z212" s="160"/>
    </row>
    <row r="213" spans="1:26" ht="12.75" customHeight="1">
      <c r="A213" s="159"/>
      <c r="B213" s="158"/>
      <c r="C213" s="158"/>
      <c r="D213" s="158"/>
      <c r="E213" s="158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60"/>
      <c r="Z213" s="160"/>
    </row>
    <row r="214" spans="1:26" ht="12.75" customHeight="1">
      <c r="A214" s="159"/>
      <c r="B214" s="158"/>
      <c r="C214" s="158"/>
      <c r="D214" s="158"/>
      <c r="E214" s="158"/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60"/>
      <c r="Z214" s="160"/>
    </row>
    <row r="215" spans="1:26" ht="12.75" customHeight="1">
      <c r="A215" s="159"/>
      <c r="B215" s="158"/>
      <c r="C215" s="158"/>
      <c r="D215" s="158"/>
      <c r="E215" s="158"/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60"/>
      <c r="Z215" s="160"/>
    </row>
    <row r="216" spans="1:26" ht="12.75" customHeight="1">
      <c r="A216" s="159"/>
      <c r="B216" s="158"/>
      <c r="C216" s="158"/>
      <c r="D216" s="158"/>
      <c r="E216" s="158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60"/>
      <c r="Z216" s="160"/>
    </row>
    <row r="217" spans="1:26" ht="12.75" customHeight="1">
      <c r="A217" s="159"/>
      <c r="B217" s="158"/>
      <c r="C217" s="158"/>
      <c r="D217" s="158"/>
      <c r="E217" s="158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60"/>
      <c r="Z217" s="160"/>
    </row>
    <row r="218" spans="1:26" ht="12.75" customHeight="1">
      <c r="A218" s="159"/>
      <c r="B218" s="158"/>
      <c r="C218" s="158"/>
      <c r="D218" s="158"/>
      <c r="E218" s="158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60"/>
      <c r="Z218" s="160"/>
    </row>
    <row r="219" spans="1:26" ht="12.75" customHeight="1">
      <c r="A219" s="159"/>
      <c r="B219" s="158"/>
      <c r="C219" s="158"/>
      <c r="D219" s="158"/>
      <c r="E219" s="158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60"/>
      <c r="Z219" s="160"/>
    </row>
    <row r="220" spans="1:26" ht="12.75" customHeight="1">
      <c r="A220" s="159"/>
      <c r="B220" s="158"/>
      <c r="C220" s="158"/>
      <c r="D220" s="158"/>
      <c r="E220" s="158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60"/>
      <c r="Z220" s="160"/>
    </row>
    <row r="221" spans="1:26" ht="12.75" customHeight="1">
      <c r="A221" s="159"/>
      <c r="B221" s="158"/>
      <c r="C221" s="158"/>
      <c r="D221" s="158"/>
      <c r="E221" s="158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60"/>
      <c r="Z221" s="160"/>
    </row>
    <row r="222" spans="1:26" ht="12.75" customHeight="1">
      <c r="A222" s="159"/>
      <c r="B222" s="158"/>
      <c r="C222" s="158"/>
      <c r="D222" s="158"/>
      <c r="E222" s="158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60"/>
      <c r="Z222" s="160"/>
    </row>
    <row r="223" spans="1:26" ht="12.75" customHeight="1">
      <c r="A223" s="159"/>
      <c r="B223" s="158"/>
      <c r="C223" s="158"/>
      <c r="D223" s="158"/>
      <c r="E223" s="158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60"/>
      <c r="Z223" s="160"/>
    </row>
    <row r="224" spans="1:26" ht="12.75" customHeight="1">
      <c r="A224" s="159"/>
      <c r="B224" s="158"/>
      <c r="C224" s="158"/>
      <c r="D224" s="158"/>
      <c r="E224" s="158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60"/>
      <c r="Z224" s="160"/>
    </row>
    <row r="225" spans="1:26" ht="12.75" customHeight="1">
      <c r="A225" s="159"/>
      <c r="B225" s="158"/>
      <c r="C225" s="158"/>
      <c r="D225" s="158"/>
      <c r="E225" s="158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60"/>
      <c r="Z225" s="160"/>
    </row>
    <row r="226" spans="1:26" ht="12.75" customHeight="1">
      <c r="A226" s="159"/>
      <c r="B226" s="158"/>
      <c r="C226" s="158"/>
      <c r="D226" s="158"/>
      <c r="E226" s="158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60"/>
      <c r="Z226" s="160"/>
    </row>
    <row r="227" spans="1:26" ht="12.75" customHeight="1">
      <c r="A227" s="159"/>
      <c r="B227" s="158"/>
      <c r="C227" s="158"/>
      <c r="D227" s="158"/>
      <c r="E227" s="158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60"/>
      <c r="Z227" s="160"/>
    </row>
    <row r="228" spans="1:26" ht="12.75" customHeight="1">
      <c r="A228" s="159"/>
      <c r="B228" s="158"/>
      <c r="C228" s="158"/>
      <c r="D228" s="158"/>
      <c r="E228" s="158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60"/>
      <c r="Z228" s="160"/>
    </row>
    <row r="229" spans="1:26" ht="12.75" customHeight="1">
      <c r="A229" s="159"/>
      <c r="B229" s="158"/>
      <c r="C229" s="158"/>
      <c r="D229" s="158"/>
      <c r="E229" s="158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60"/>
      <c r="Z229" s="160"/>
    </row>
    <row r="230" spans="1:26" ht="12.75" customHeight="1">
      <c r="A230" s="159"/>
      <c r="B230" s="158"/>
      <c r="C230" s="158"/>
      <c r="D230" s="158"/>
      <c r="E230" s="158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60"/>
      <c r="Z230" s="160"/>
    </row>
    <row r="231" spans="1:26" ht="12.75" customHeight="1">
      <c r="A231" s="159"/>
      <c r="B231" s="158"/>
      <c r="C231" s="158"/>
      <c r="D231" s="158"/>
      <c r="E231" s="158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  <c r="W231" s="159"/>
      <c r="X231" s="159"/>
      <c r="Y231" s="160"/>
      <c r="Z231" s="160"/>
    </row>
    <row r="232" spans="1:26" ht="12.75" customHeight="1">
      <c r="A232" s="159"/>
      <c r="B232" s="158"/>
      <c r="C232" s="158"/>
      <c r="D232" s="158"/>
      <c r="E232" s="158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  <c r="W232" s="159"/>
      <c r="X232" s="159"/>
      <c r="Y232" s="160"/>
      <c r="Z232" s="160"/>
    </row>
    <row r="233" spans="1:26" ht="12.75" customHeight="1">
      <c r="A233" s="159"/>
      <c r="B233" s="158"/>
      <c r="C233" s="158"/>
      <c r="D233" s="158"/>
      <c r="E233" s="158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60"/>
      <c r="Z233" s="160"/>
    </row>
    <row r="234" spans="1:26" ht="12.75" customHeight="1">
      <c r="A234" s="159"/>
      <c r="B234" s="158"/>
      <c r="C234" s="158"/>
      <c r="D234" s="158"/>
      <c r="E234" s="158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60"/>
      <c r="Z234" s="160"/>
    </row>
    <row r="235" spans="1:26" ht="12.75" customHeight="1">
      <c r="A235" s="159"/>
      <c r="B235" s="158"/>
      <c r="C235" s="158"/>
      <c r="D235" s="158"/>
      <c r="E235" s="158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60"/>
      <c r="Z235" s="160"/>
    </row>
    <row r="236" spans="1:26" ht="12.75" customHeight="1">
      <c r="A236" s="159"/>
      <c r="B236" s="158"/>
      <c r="C236" s="158"/>
      <c r="D236" s="158"/>
      <c r="E236" s="158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60"/>
      <c r="Z236" s="160"/>
    </row>
    <row r="237" spans="1:26" ht="12.75" customHeight="1">
      <c r="A237" s="159"/>
      <c r="B237" s="158"/>
      <c r="C237" s="158"/>
      <c r="D237" s="158"/>
      <c r="E237" s="158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60"/>
      <c r="Z237" s="160"/>
    </row>
    <row r="238" spans="1:26" ht="12.75" customHeight="1">
      <c r="A238" s="159"/>
      <c r="B238" s="158"/>
      <c r="C238" s="158"/>
      <c r="D238" s="158"/>
      <c r="E238" s="158"/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X238" s="159"/>
      <c r="Y238" s="160"/>
      <c r="Z238" s="160"/>
    </row>
    <row r="239" spans="1:26" ht="12.75" customHeight="1">
      <c r="A239" s="159"/>
      <c r="B239" s="158"/>
      <c r="C239" s="158"/>
      <c r="D239" s="158"/>
      <c r="E239" s="158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60"/>
      <c r="Z239" s="160"/>
    </row>
    <row r="240" spans="1:26" ht="12.75" customHeight="1">
      <c r="A240" s="159"/>
      <c r="B240" s="158"/>
      <c r="C240" s="158"/>
      <c r="D240" s="158"/>
      <c r="E240" s="158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60"/>
      <c r="Z240" s="160"/>
    </row>
    <row r="241" spans="1:26" ht="12.75" customHeight="1">
      <c r="A241" s="159"/>
      <c r="B241" s="158"/>
      <c r="C241" s="158"/>
      <c r="D241" s="158"/>
      <c r="E241" s="158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60"/>
      <c r="Z241" s="160"/>
    </row>
    <row r="242" spans="1:26" ht="12.75" customHeight="1">
      <c r="A242" s="159"/>
      <c r="B242" s="158"/>
      <c r="C242" s="158"/>
      <c r="D242" s="158"/>
      <c r="E242" s="158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60"/>
      <c r="Z242" s="160"/>
    </row>
    <row r="243" spans="1:26" ht="12.75" customHeight="1">
      <c r="A243" s="159"/>
      <c r="B243" s="158"/>
      <c r="C243" s="158"/>
      <c r="D243" s="158"/>
      <c r="E243" s="158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60"/>
      <c r="Z243" s="160"/>
    </row>
    <row r="244" spans="1:26" ht="12.75" customHeight="1">
      <c r="A244" s="159"/>
      <c r="B244" s="158"/>
      <c r="C244" s="158"/>
      <c r="D244" s="158"/>
      <c r="E244" s="158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60"/>
      <c r="Z244" s="160"/>
    </row>
    <row r="245" spans="1:26" ht="12.75" customHeight="1">
      <c r="A245" s="159"/>
      <c r="B245" s="158"/>
      <c r="C245" s="158"/>
      <c r="D245" s="158"/>
      <c r="E245" s="158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60"/>
      <c r="Z245" s="160"/>
    </row>
    <row r="246" spans="1:26" ht="12.75" customHeight="1">
      <c r="A246" s="159"/>
      <c r="B246" s="158"/>
      <c r="C246" s="158"/>
      <c r="D246" s="158"/>
      <c r="E246" s="158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60"/>
      <c r="Z246" s="160"/>
    </row>
    <row r="247" spans="1:26" ht="12.75" customHeight="1">
      <c r="A247" s="159"/>
      <c r="B247" s="158"/>
      <c r="C247" s="158"/>
      <c r="D247" s="158"/>
      <c r="E247" s="158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60"/>
      <c r="Z247" s="160"/>
    </row>
    <row r="248" spans="1:26" ht="12.75" customHeight="1">
      <c r="A248" s="159"/>
      <c r="B248" s="158"/>
      <c r="C248" s="158"/>
      <c r="D248" s="158"/>
      <c r="E248" s="158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60"/>
      <c r="Z248" s="160"/>
    </row>
    <row r="249" spans="1:26" ht="12.75" customHeight="1">
      <c r="A249" s="159"/>
      <c r="B249" s="158"/>
      <c r="C249" s="158"/>
      <c r="D249" s="158"/>
      <c r="E249" s="158"/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60"/>
      <c r="Z249" s="160"/>
    </row>
    <row r="250" spans="1:26" ht="12.75" customHeight="1">
      <c r="A250" s="159"/>
      <c r="B250" s="158"/>
      <c r="C250" s="158"/>
      <c r="D250" s="158"/>
      <c r="E250" s="158"/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60"/>
      <c r="Z250" s="160"/>
    </row>
    <row r="251" spans="1:26" ht="12.75" customHeight="1">
      <c r="A251" s="159"/>
      <c r="B251" s="158"/>
      <c r="C251" s="158"/>
      <c r="D251" s="158"/>
      <c r="E251" s="158"/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60"/>
      <c r="Z251" s="160"/>
    </row>
    <row r="252" spans="1:26" ht="12.75" customHeight="1">
      <c r="A252" s="159"/>
      <c r="B252" s="158"/>
      <c r="C252" s="158"/>
      <c r="D252" s="158"/>
      <c r="E252" s="158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60"/>
      <c r="Z252" s="160"/>
    </row>
    <row r="253" spans="1:26" ht="12.75" customHeight="1">
      <c r="A253" s="159"/>
      <c r="B253" s="158"/>
      <c r="C253" s="158"/>
      <c r="D253" s="158"/>
      <c r="E253" s="158"/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60"/>
      <c r="Z253" s="160"/>
    </row>
    <row r="254" spans="1:26" ht="12.75" customHeight="1">
      <c r="A254" s="159"/>
      <c r="B254" s="158"/>
      <c r="C254" s="158"/>
      <c r="D254" s="158"/>
      <c r="E254" s="158"/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60"/>
      <c r="Z254" s="160"/>
    </row>
    <row r="255" spans="1:26" ht="12.75" customHeight="1">
      <c r="A255" s="159"/>
      <c r="B255" s="158"/>
      <c r="C255" s="158"/>
      <c r="D255" s="158"/>
      <c r="E255" s="158"/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60"/>
      <c r="Z255" s="160"/>
    </row>
    <row r="256" spans="1:26" ht="12.75" customHeight="1">
      <c r="A256" s="159"/>
      <c r="B256" s="158"/>
      <c r="C256" s="158"/>
      <c r="D256" s="158"/>
      <c r="E256" s="158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60"/>
      <c r="Z256" s="160"/>
    </row>
    <row r="257" spans="1:26" ht="12.75" customHeight="1">
      <c r="A257" s="159"/>
      <c r="B257" s="158"/>
      <c r="C257" s="158"/>
      <c r="D257" s="158"/>
      <c r="E257" s="158"/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60"/>
      <c r="Z257" s="160"/>
    </row>
    <row r="258" spans="1:26" ht="12.75" customHeight="1">
      <c r="A258" s="159"/>
      <c r="B258" s="158"/>
      <c r="C258" s="158"/>
      <c r="D258" s="158"/>
      <c r="E258" s="158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60"/>
      <c r="Z258" s="160"/>
    </row>
    <row r="259" spans="1:26" ht="12.75" customHeight="1">
      <c r="A259" s="159"/>
      <c r="B259" s="158"/>
      <c r="C259" s="158"/>
      <c r="D259" s="158"/>
      <c r="E259" s="158"/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60"/>
      <c r="Z259" s="160"/>
    </row>
    <row r="260" spans="1:26" ht="12.75" customHeight="1">
      <c r="A260" s="159"/>
      <c r="B260" s="158"/>
      <c r="C260" s="158"/>
      <c r="D260" s="158"/>
      <c r="E260" s="158"/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60"/>
      <c r="Z260" s="160"/>
    </row>
    <row r="261" spans="1:26" ht="12.75" customHeight="1">
      <c r="A261" s="159"/>
      <c r="B261" s="158"/>
      <c r="C261" s="158"/>
      <c r="D261" s="158"/>
      <c r="E261" s="158"/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60"/>
      <c r="Z261" s="160"/>
    </row>
    <row r="262" spans="1:26" ht="12.75" customHeight="1">
      <c r="A262" s="159"/>
      <c r="B262" s="158"/>
      <c r="C262" s="158"/>
      <c r="D262" s="158"/>
      <c r="E262" s="158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60"/>
      <c r="Z262" s="160"/>
    </row>
    <row r="263" spans="1:26" ht="12.75" customHeight="1">
      <c r="A263" s="159"/>
      <c r="B263" s="158"/>
      <c r="C263" s="158"/>
      <c r="D263" s="158"/>
      <c r="E263" s="158"/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60"/>
      <c r="Z263" s="160"/>
    </row>
    <row r="264" spans="1:26" ht="12.75" customHeight="1">
      <c r="A264" s="159"/>
      <c r="B264" s="158"/>
      <c r="C264" s="158"/>
      <c r="D264" s="158"/>
      <c r="E264" s="158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60"/>
      <c r="Z264" s="160"/>
    </row>
    <row r="265" spans="1:26" ht="12.75" customHeight="1">
      <c r="A265" s="159"/>
      <c r="B265" s="158"/>
      <c r="C265" s="158"/>
      <c r="D265" s="158"/>
      <c r="E265" s="158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60"/>
      <c r="Z265" s="160"/>
    </row>
    <row r="266" spans="1:26" ht="12.75" customHeight="1">
      <c r="A266" s="159"/>
      <c r="B266" s="158"/>
      <c r="C266" s="158"/>
      <c r="D266" s="158"/>
      <c r="E266" s="158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60"/>
      <c r="Z266" s="160"/>
    </row>
    <row r="267" spans="1:26" ht="12.75" customHeight="1">
      <c r="A267" s="159"/>
      <c r="B267" s="158"/>
      <c r="C267" s="158"/>
      <c r="D267" s="158"/>
      <c r="E267" s="158"/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60"/>
      <c r="Z267" s="160"/>
    </row>
    <row r="268" spans="1:26" ht="12.75" customHeight="1">
      <c r="A268" s="159"/>
      <c r="B268" s="158"/>
      <c r="C268" s="158"/>
      <c r="D268" s="158"/>
      <c r="E268" s="158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60"/>
      <c r="Z268" s="160"/>
    </row>
    <row r="269" spans="1:26" ht="12.75" customHeight="1">
      <c r="A269" s="159"/>
      <c r="B269" s="158"/>
      <c r="C269" s="158"/>
      <c r="D269" s="158"/>
      <c r="E269" s="158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60"/>
      <c r="Z269" s="160"/>
    </row>
    <row r="270" spans="1:26" ht="12.75" customHeight="1">
      <c r="A270" s="159"/>
      <c r="B270" s="158"/>
      <c r="C270" s="158"/>
      <c r="D270" s="158"/>
      <c r="E270" s="158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60"/>
      <c r="Z270" s="160"/>
    </row>
    <row r="271" spans="1:26" ht="12.75" customHeight="1">
      <c r="A271" s="159"/>
      <c r="B271" s="158"/>
      <c r="C271" s="158"/>
      <c r="D271" s="158"/>
      <c r="E271" s="158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60"/>
      <c r="Z271" s="160"/>
    </row>
    <row r="272" spans="1:26" ht="12.75" customHeight="1">
      <c r="A272" s="159"/>
      <c r="B272" s="158"/>
      <c r="C272" s="158"/>
      <c r="D272" s="158"/>
      <c r="E272" s="158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60"/>
      <c r="Z272" s="160"/>
    </row>
    <row r="273" spans="1:26" ht="12.75" customHeight="1">
      <c r="A273" s="159"/>
      <c r="B273" s="158"/>
      <c r="C273" s="158"/>
      <c r="D273" s="158"/>
      <c r="E273" s="158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60"/>
      <c r="Z273" s="160"/>
    </row>
    <row r="274" spans="1:26" ht="12.75" customHeight="1">
      <c r="A274" s="159"/>
      <c r="B274" s="158"/>
      <c r="C274" s="158"/>
      <c r="D274" s="158"/>
      <c r="E274" s="158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60"/>
      <c r="Z274" s="160"/>
    </row>
    <row r="275" spans="1:26" ht="15.75" customHeight="1">
      <c r="A275" s="160"/>
      <c r="B275" s="160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</row>
    <row r="276" spans="1:26" ht="15.75" customHeight="1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</row>
    <row r="277" spans="1:26" ht="15.75" customHeight="1">
      <c r="A277" s="160"/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</row>
    <row r="278" spans="1:26" ht="15.75" customHeight="1">
      <c r="A278" s="160"/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</row>
    <row r="279" spans="1:26" ht="15.75" customHeight="1">
      <c r="A279" s="160"/>
      <c r="B279" s="160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</row>
    <row r="280" spans="1:26" ht="15.75" customHeight="1">
      <c r="A280" s="160"/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</row>
    <row r="281" spans="1:26" ht="15.75" customHeight="1">
      <c r="A281" s="160"/>
      <c r="B281" s="160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</row>
    <row r="282" spans="1:26" ht="15.75" customHeight="1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</row>
    <row r="283" spans="1:26" ht="15.75" customHeight="1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</row>
    <row r="284" spans="1:26" ht="15.75" customHeight="1">
      <c r="A284" s="160"/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</row>
    <row r="285" spans="1:26" ht="15.75" customHeight="1">
      <c r="A285" s="160"/>
      <c r="B285" s="160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</row>
    <row r="286" spans="1:26" ht="15.75" customHeight="1">
      <c r="A286" s="160"/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</row>
    <row r="287" spans="1:26" ht="15.75" customHeight="1">
      <c r="A287" s="160"/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</row>
    <row r="288" spans="1:26" ht="15.75" customHeight="1">
      <c r="A288" s="160"/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</row>
    <row r="289" spans="1:26" ht="15.75" customHeight="1">
      <c r="A289" s="160"/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</row>
    <row r="290" spans="1:26" ht="15.75" customHeight="1">
      <c r="A290" s="160"/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</row>
    <row r="291" spans="1:26" ht="15.75" customHeight="1">
      <c r="A291" s="160"/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</row>
    <row r="292" spans="1:26" ht="15.75" customHeight="1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</row>
    <row r="293" spans="1:26" ht="15.75" customHeight="1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</row>
    <row r="294" spans="1:26" ht="15.75" customHeight="1">
      <c r="A294" s="160"/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</row>
    <row r="295" spans="1:26" ht="15.75" customHeight="1">
      <c r="A295" s="160"/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</row>
    <row r="296" spans="1:26" ht="15.75" customHeight="1">
      <c r="A296" s="160"/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</row>
    <row r="297" spans="1:26" ht="15.75" customHeight="1">
      <c r="A297" s="160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</row>
    <row r="298" spans="1:26" ht="15.75" customHeight="1">
      <c r="A298" s="160"/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</row>
    <row r="299" spans="1:26" ht="15.75" customHeight="1">
      <c r="A299" s="160"/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</row>
    <row r="300" spans="1:26" ht="15.75" customHeight="1">
      <c r="A300" s="160"/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</row>
    <row r="301" spans="1:26" ht="15.75" customHeight="1">
      <c r="A301" s="160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</row>
    <row r="302" spans="1:26" ht="15.75" customHeight="1">
      <c r="A302" s="160"/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</row>
    <row r="303" spans="1:26" ht="15.75" customHeight="1">
      <c r="A303" s="160"/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</row>
    <row r="304" spans="1:26" ht="15.75" customHeight="1">
      <c r="A304" s="160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</row>
    <row r="305" spans="1:26" ht="15.75" customHeight="1">
      <c r="A305" s="160"/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</row>
    <row r="306" spans="1:26" ht="15.75" customHeight="1">
      <c r="A306" s="160"/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</row>
    <row r="307" spans="1:26" ht="15.75" customHeight="1">
      <c r="A307" s="160"/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</row>
    <row r="308" spans="1:26" ht="15.75" customHeight="1">
      <c r="A308" s="160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</row>
    <row r="309" spans="1:26" ht="15.75" customHeight="1">
      <c r="A309" s="160"/>
      <c r="B309" s="160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</row>
    <row r="310" spans="1:26" ht="15.75" customHeight="1">
      <c r="A310" s="160"/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</row>
    <row r="311" spans="1:26" ht="15.75" customHeight="1">
      <c r="A311" s="160"/>
      <c r="B311" s="160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</row>
    <row r="312" spans="1:26" ht="15.75" customHeight="1">
      <c r="A312" s="160"/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</row>
    <row r="313" spans="1:26" ht="15.75" customHeight="1">
      <c r="A313" s="160"/>
      <c r="B313" s="16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</row>
    <row r="314" spans="1:26" ht="15.75" customHeight="1">
      <c r="A314" s="160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</row>
    <row r="315" spans="1:26" ht="15.75" customHeight="1">
      <c r="A315" s="160"/>
      <c r="B315" s="160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</row>
    <row r="316" spans="1:26" ht="15.75" customHeight="1">
      <c r="A316" s="160"/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</row>
    <row r="317" spans="1:26" ht="15.75" customHeight="1">
      <c r="A317" s="160"/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</row>
    <row r="318" spans="1:26" ht="15.75" customHeight="1">
      <c r="A318" s="160"/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</row>
    <row r="319" spans="1:26" ht="15.75" customHeight="1">
      <c r="A319" s="160"/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</row>
    <row r="320" spans="1:26" ht="15.75" customHeight="1">
      <c r="A320" s="160"/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</row>
    <row r="321" spans="1:26" ht="15.75" customHeight="1">
      <c r="A321" s="160"/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</row>
    <row r="322" spans="1:26" ht="15.75" customHeight="1">
      <c r="A322" s="160"/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</row>
    <row r="323" spans="1:26" ht="15.75" customHeight="1">
      <c r="A323" s="160"/>
      <c r="B323" s="160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</row>
    <row r="324" spans="1:26" ht="15.75" customHeight="1">
      <c r="A324" s="160"/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</row>
    <row r="325" spans="1:26" ht="15.75" customHeight="1">
      <c r="A325" s="160"/>
      <c r="B325" s="160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</row>
    <row r="326" spans="1:26" ht="15.75" customHeight="1">
      <c r="A326" s="160"/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</row>
    <row r="327" spans="1:26" ht="15.75" customHeight="1">
      <c r="A327" s="160"/>
      <c r="B327" s="160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</row>
    <row r="328" spans="1:26" ht="15.75" customHeight="1">
      <c r="A328" s="160"/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</row>
    <row r="329" spans="1:26" ht="15.75" customHeight="1">
      <c r="A329" s="160"/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</row>
    <row r="330" spans="1:26" ht="15.75" customHeight="1">
      <c r="A330" s="160"/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</row>
    <row r="331" spans="1:26" ht="15.75" customHeight="1">
      <c r="A331" s="160"/>
      <c r="B331" s="160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</row>
    <row r="332" spans="1:26" ht="15.75" customHeight="1">
      <c r="A332" s="160"/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</row>
    <row r="333" spans="1:26" ht="15.75" customHeight="1">
      <c r="A333" s="160"/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</row>
    <row r="334" spans="1:26" ht="15.75" customHeight="1">
      <c r="A334" s="160"/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</row>
    <row r="335" spans="1:26" ht="15.75" customHeight="1">
      <c r="A335" s="160"/>
      <c r="B335" s="160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</row>
    <row r="336" spans="1:26" ht="15.75" customHeight="1">
      <c r="A336" s="160"/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</row>
    <row r="337" spans="1:26" ht="15.75" customHeight="1">
      <c r="A337" s="160"/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</row>
    <row r="338" spans="1:26" ht="15.75" customHeight="1">
      <c r="A338" s="160"/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</row>
    <row r="339" spans="1:26" ht="15.75" customHeight="1">
      <c r="A339" s="160"/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</row>
    <row r="340" spans="1:26" ht="15.75" customHeight="1">
      <c r="A340" s="160"/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</row>
    <row r="341" spans="1:26" ht="15.75" customHeight="1">
      <c r="A341" s="160"/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</row>
    <row r="342" spans="1:26" ht="15.75" customHeight="1">
      <c r="A342" s="160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</row>
    <row r="343" spans="1:26" ht="15.75" customHeight="1">
      <c r="A343" s="160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</row>
    <row r="344" spans="1:26" ht="15.75" customHeight="1">
      <c r="A344" s="160"/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</row>
    <row r="345" spans="1:26" ht="15.75" customHeight="1">
      <c r="A345" s="160"/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</row>
    <row r="346" spans="1:26" ht="15.75" customHeight="1">
      <c r="A346" s="160"/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</row>
    <row r="347" spans="1:26" ht="15.75" customHeight="1">
      <c r="A347" s="160"/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</row>
    <row r="348" spans="1:26" ht="15.75" customHeight="1">
      <c r="A348" s="160"/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</row>
    <row r="349" spans="1:26" ht="15.75" customHeight="1">
      <c r="A349" s="160"/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</row>
    <row r="350" spans="1:26" ht="15.75" customHeight="1">
      <c r="A350" s="160"/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</row>
    <row r="351" spans="1:26" ht="15.75" customHeight="1">
      <c r="A351" s="160"/>
      <c r="B351" s="160"/>
      <c r="C351" s="160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</row>
    <row r="352" spans="1:26" ht="15.75" customHeight="1">
      <c r="A352" s="160"/>
      <c r="B352" s="160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</row>
    <row r="353" spans="1:26" ht="15.75" customHeight="1">
      <c r="A353" s="160"/>
      <c r="B353" s="160"/>
      <c r="C353" s="160"/>
      <c r="D353" s="160"/>
      <c r="E353" s="160"/>
      <c r="F353" s="160"/>
      <c r="G353" s="160"/>
      <c r="H353" s="160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</row>
    <row r="354" spans="1:26" ht="15.75" customHeight="1">
      <c r="A354" s="160"/>
      <c r="B354" s="160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</row>
    <row r="355" spans="1:26" ht="15.75" customHeight="1">
      <c r="A355" s="160"/>
      <c r="B355" s="160"/>
      <c r="C355" s="160"/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</row>
    <row r="356" spans="1:26" ht="15.75" customHeight="1">
      <c r="A356" s="160"/>
      <c r="B356" s="160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</row>
    <row r="357" spans="1:26" ht="15.75" customHeight="1">
      <c r="A357" s="160"/>
      <c r="B357" s="160"/>
      <c r="C357" s="160"/>
      <c r="D357" s="160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</row>
    <row r="358" spans="1:26" ht="15.75" customHeight="1">
      <c r="A358" s="160"/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</row>
    <row r="359" spans="1:26" ht="15.75" customHeight="1">
      <c r="A359" s="160"/>
      <c r="B359" s="160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</row>
    <row r="360" spans="1:26" ht="15.75" customHeight="1">
      <c r="A360" s="160"/>
      <c r="B360" s="160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</row>
    <row r="361" spans="1:26" ht="15.75" customHeight="1">
      <c r="A361" s="160"/>
      <c r="B361" s="160"/>
      <c r="C361" s="160"/>
      <c r="D361" s="160"/>
      <c r="E361" s="160"/>
      <c r="F361" s="160"/>
      <c r="G361" s="160"/>
      <c r="H361" s="160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</row>
    <row r="362" spans="1:26" ht="15.75" customHeight="1">
      <c r="A362" s="160"/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</row>
    <row r="363" spans="1:26" ht="15.75" customHeight="1">
      <c r="A363" s="160"/>
      <c r="B363" s="160"/>
      <c r="C363" s="160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</row>
    <row r="364" spans="1:26" ht="15.75" customHeight="1">
      <c r="A364" s="160"/>
      <c r="B364" s="160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</row>
    <row r="365" spans="1:26" ht="15.75" customHeight="1">
      <c r="A365" s="160"/>
      <c r="B365" s="160"/>
      <c r="C365" s="160"/>
      <c r="D365" s="160"/>
      <c r="E365" s="160"/>
      <c r="F365" s="160"/>
      <c r="G365" s="160"/>
      <c r="H365" s="160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</row>
    <row r="366" spans="1:26" ht="15.75" customHeight="1">
      <c r="A366" s="160"/>
      <c r="B366" s="160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</row>
    <row r="367" spans="1:26" ht="15.75" customHeight="1">
      <c r="A367" s="160"/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</row>
    <row r="368" spans="1:26" ht="15.75" customHeight="1">
      <c r="A368" s="160"/>
      <c r="B368" s="160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</row>
    <row r="369" spans="1:26" ht="15.75" customHeight="1">
      <c r="A369" s="160"/>
      <c r="B369" s="160"/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</row>
    <row r="370" spans="1:26" ht="15.75" customHeight="1">
      <c r="A370" s="160"/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</row>
    <row r="371" spans="1:26" ht="15.75" customHeight="1">
      <c r="A371" s="160"/>
      <c r="B371" s="160"/>
      <c r="C371" s="160"/>
      <c r="D371" s="160"/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</row>
    <row r="372" spans="1:26" ht="15.75" customHeight="1">
      <c r="A372" s="160"/>
      <c r="B372" s="160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</row>
    <row r="373" spans="1:26" ht="15.75" customHeight="1">
      <c r="A373" s="160"/>
      <c r="B373" s="160"/>
      <c r="C373" s="160"/>
      <c r="D373" s="160"/>
      <c r="E373" s="160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</row>
    <row r="374" spans="1:26" ht="15.75" customHeight="1">
      <c r="A374" s="160"/>
      <c r="B374" s="160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</row>
    <row r="375" spans="1:26" ht="15.75" customHeight="1">
      <c r="A375" s="160"/>
      <c r="B375" s="160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  <c r="Z375" s="160"/>
    </row>
    <row r="376" spans="1:26" ht="15.75" customHeight="1">
      <c r="A376" s="160"/>
      <c r="B376" s="160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</row>
    <row r="377" spans="1:26" ht="15.75" customHeight="1">
      <c r="A377" s="160"/>
      <c r="B377" s="160"/>
      <c r="C377" s="160"/>
      <c r="D377" s="160"/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</row>
    <row r="378" spans="1:26" ht="15.75" customHeight="1">
      <c r="A378" s="160"/>
      <c r="B378" s="160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</row>
    <row r="379" spans="1:26" ht="15.75" customHeight="1">
      <c r="A379" s="160"/>
      <c r="B379" s="160"/>
      <c r="C379" s="160"/>
      <c r="D379" s="160"/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</row>
    <row r="380" spans="1:26" ht="15.75" customHeight="1">
      <c r="A380" s="160"/>
      <c r="B380" s="160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  <c r="Z380" s="160"/>
    </row>
    <row r="381" spans="1:26" ht="15.75" customHeight="1">
      <c r="A381" s="160"/>
      <c r="B381" s="160"/>
      <c r="C381" s="160"/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  <c r="Z381" s="160"/>
    </row>
    <row r="382" spans="1:26" ht="15.75" customHeight="1">
      <c r="A382" s="160"/>
      <c r="B382" s="160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  <c r="Z382" s="160"/>
    </row>
    <row r="383" spans="1:26" ht="15.75" customHeight="1">
      <c r="A383" s="160"/>
      <c r="B383" s="160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</row>
    <row r="384" spans="1:26" ht="15.75" customHeight="1">
      <c r="A384" s="160"/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</row>
    <row r="385" spans="1:26" ht="15.75" customHeight="1">
      <c r="A385" s="160"/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</row>
    <row r="386" spans="1:26" ht="15.75" customHeight="1">
      <c r="A386" s="160"/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</row>
    <row r="387" spans="1:26" ht="15.75" customHeight="1">
      <c r="A387" s="160"/>
      <c r="B387" s="160"/>
      <c r="C387" s="160"/>
      <c r="D387" s="160"/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  <c r="Z387" s="160"/>
    </row>
    <row r="388" spans="1:26" ht="15.75" customHeight="1">
      <c r="A388" s="160"/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  <c r="Z388" s="160"/>
    </row>
    <row r="389" spans="1:26" ht="15.75" customHeight="1">
      <c r="A389" s="160"/>
      <c r="B389" s="160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  <c r="Z389" s="160"/>
    </row>
    <row r="390" spans="1:26" ht="15.75" customHeight="1">
      <c r="A390" s="160"/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  <c r="Z390" s="160"/>
    </row>
    <row r="391" spans="1:26" ht="15.75" customHeight="1">
      <c r="A391" s="160"/>
      <c r="B391" s="160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  <c r="Z391" s="160"/>
    </row>
    <row r="392" spans="1:26" ht="15.75" customHeight="1">
      <c r="A392" s="160"/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  <c r="Z392" s="160"/>
    </row>
    <row r="393" spans="1:26" ht="15.75" customHeight="1">
      <c r="A393" s="160"/>
      <c r="B393" s="160"/>
      <c r="C393" s="160"/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  <c r="Z393" s="160"/>
    </row>
    <row r="394" spans="1:26" ht="15.75" customHeight="1">
      <c r="A394" s="160"/>
      <c r="B394" s="160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0"/>
      <c r="Z394" s="160"/>
    </row>
    <row r="395" spans="1:26" ht="15.75" customHeight="1">
      <c r="A395" s="160"/>
      <c r="B395" s="160"/>
      <c r="C395" s="160"/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  <c r="W395" s="160"/>
      <c r="X395" s="160"/>
      <c r="Y395" s="160"/>
      <c r="Z395" s="160"/>
    </row>
    <row r="396" spans="1:26" ht="15.75" customHeight="1">
      <c r="A396" s="160"/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  <c r="Z396" s="160"/>
    </row>
    <row r="397" spans="1:26" ht="15.75" customHeight="1">
      <c r="A397" s="160"/>
      <c r="B397" s="160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  <c r="Z397" s="160"/>
    </row>
    <row r="398" spans="1:26" ht="15.75" customHeight="1">
      <c r="A398" s="160"/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</row>
    <row r="399" spans="1:26" ht="15.75" customHeight="1">
      <c r="A399" s="160"/>
      <c r="B399" s="160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</row>
    <row r="400" spans="1:26" ht="15.75" customHeight="1">
      <c r="A400" s="160"/>
      <c r="B400" s="160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</row>
    <row r="401" spans="1:26" ht="15.75" customHeight="1">
      <c r="A401" s="160"/>
      <c r="B401" s="160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</row>
    <row r="402" spans="1:26" ht="15.75" customHeight="1">
      <c r="A402" s="160"/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</row>
    <row r="403" spans="1:26" ht="15.75" customHeight="1">
      <c r="A403" s="160"/>
      <c r="B403" s="160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</row>
    <row r="404" spans="1:26" ht="15.75" customHeight="1">
      <c r="A404" s="160"/>
      <c r="B404" s="160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</row>
    <row r="405" spans="1:26" ht="15.75" customHeight="1">
      <c r="A405" s="160"/>
      <c r="B405" s="160"/>
      <c r="C405" s="160"/>
      <c r="D405" s="160"/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</row>
    <row r="406" spans="1:26" ht="15.75" customHeight="1">
      <c r="A406" s="160"/>
      <c r="B406" s="160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</row>
    <row r="407" spans="1:26" ht="15.75" customHeight="1">
      <c r="A407" s="160"/>
      <c r="B407" s="160"/>
      <c r="C407" s="160"/>
      <c r="D407" s="160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</row>
    <row r="408" spans="1:26" ht="15.75" customHeight="1">
      <c r="A408" s="160"/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  <c r="Z408" s="160"/>
    </row>
    <row r="409" spans="1:26" ht="15.75" customHeight="1">
      <c r="A409" s="160"/>
      <c r="B409" s="160"/>
      <c r="C409" s="160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</row>
    <row r="410" spans="1:26" ht="15.75" customHeight="1">
      <c r="A410" s="160"/>
      <c r="B410" s="160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</row>
    <row r="411" spans="1:26" ht="15.75" customHeight="1">
      <c r="A411" s="160"/>
      <c r="B411" s="160"/>
      <c r="C411" s="160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  <c r="Z411" s="160"/>
    </row>
    <row r="412" spans="1:26" ht="15.75" customHeight="1">
      <c r="A412" s="160"/>
      <c r="B412" s="160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  <c r="Z412" s="160"/>
    </row>
    <row r="413" spans="1:26" ht="15.75" customHeight="1">
      <c r="A413" s="160"/>
      <c r="B413" s="160"/>
      <c r="C413" s="160"/>
      <c r="D413" s="160"/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  <c r="W413" s="160"/>
      <c r="X413" s="160"/>
      <c r="Y413" s="160"/>
      <c r="Z413" s="160"/>
    </row>
    <row r="414" spans="1:26" ht="15.75" customHeight="1">
      <c r="A414" s="160"/>
      <c r="B414" s="160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  <c r="W414" s="160"/>
      <c r="X414" s="160"/>
      <c r="Y414" s="160"/>
      <c r="Z414" s="160"/>
    </row>
    <row r="415" spans="1:26" ht="15.75" customHeight="1">
      <c r="A415" s="160"/>
      <c r="B415" s="160"/>
      <c r="C415" s="160"/>
      <c r="D415" s="160"/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  <c r="W415" s="160"/>
      <c r="X415" s="160"/>
      <c r="Y415" s="160"/>
      <c r="Z415" s="160"/>
    </row>
    <row r="416" spans="1:26" ht="15.75" customHeight="1">
      <c r="A416" s="160"/>
      <c r="B416" s="160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  <c r="W416" s="160"/>
      <c r="X416" s="160"/>
      <c r="Y416" s="160"/>
      <c r="Z416" s="160"/>
    </row>
    <row r="417" spans="1:26" ht="15.75" customHeight="1">
      <c r="A417" s="160"/>
      <c r="B417" s="160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  <c r="Z417" s="160"/>
    </row>
    <row r="418" spans="1:26" ht="15.75" customHeight="1">
      <c r="A418" s="160"/>
      <c r="B418" s="160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  <c r="W418" s="160"/>
      <c r="X418" s="160"/>
      <c r="Y418" s="160"/>
      <c r="Z418" s="160"/>
    </row>
    <row r="419" spans="1:26" ht="15.75" customHeight="1">
      <c r="A419" s="160"/>
      <c r="B419" s="160"/>
      <c r="C419" s="160"/>
      <c r="D419" s="160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  <c r="W419" s="160"/>
      <c r="X419" s="160"/>
      <c r="Y419" s="160"/>
      <c r="Z419" s="160"/>
    </row>
    <row r="420" spans="1:26" ht="15.75" customHeight="1">
      <c r="A420" s="160"/>
      <c r="B420" s="160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  <c r="W420" s="160"/>
      <c r="X420" s="160"/>
      <c r="Y420" s="160"/>
      <c r="Z420" s="160"/>
    </row>
    <row r="421" spans="1:26" ht="15.75" customHeight="1">
      <c r="A421" s="160"/>
      <c r="B421" s="160"/>
      <c r="C421" s="160"/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  <c r="W421" s="160"/>
      <c r="X421" s="160"/>
      <c r="Y421" s="160"/>
      <c r="Z421" s="160"/>
    </row>
    <row r="422" spans="1:26" ht="15.75" customHeight="1">
      <c r="A422" s="160"/>
      <c r="B422" s="160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  <c r="W422" s="160"/>
      <c r="X422" s="160"/>
      <c r="Y422" s="160"/>
      <c r="Z422" s="160"/>
    </row>
    <row r="423" spans="1:26" ht="15.75" customHeight="1">
      <c r="A423" s="160"/>
      <c r="B423" s="160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  <c r="Z423" s="160"/>
    </row>
    <row r="424" spans="1:26" ht="15.75" customHeight="1">
      <c r="A424" s="160"/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</row>
    <row r="425" spans="1:26" ht="15.75" customHeight="1">
      <c r="A425" s="160"/>
      <c r="B425" s="160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</row>
    <row r="426" spans="1:26" ht="15.75" customHeight="1">
      <c r="A426" s="160"/>
      <c r="B426" s="160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</row>
    <row r="427" spans="1:26" ht="15.75" customHeight="1">
      <c r="A427" s="160"/>
      <c r="B427" s="160"/>
      <c r="C427" s="160"/>
      <c r="D427" s="160"/>
      <c r="E427" s="160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  <c r="Z427" s="160"/>
    </row>
    <row r="428" spans="1:26" ht="15.75" customHeight="1">
      <c r="A428" s="160"/>
      <c r="B428" s="160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</row>
    <row r="429" spans="1:26" ht="15.75" customHeight="1">
      <c r="A429" s="160"/>
      <c r="B429" s="160"/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  <c r="Z429" s="160"/>
    </row>
    <row r="430" spans="1:26" ht="15.75" customHeight="1">
      <c r="A430" s="160"/>
      <c r="B430" s="160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  <c r="Z430" s="160"/>
    </row>
    <row r="431" spans="1:26" ht="15.75" customHeight="1">
      <c r="A431" s="160"/>
      <c r="B431" s="160"/>
      <c r="C431" s="160"/>
      <c r="D431" s="160"/>
      <c r="E431" s="160"/>
      <c r="F431" s="160"/>
      <c r="G431" s="160"/>
      <c r="H431" s="160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  <c r="W431" s="160"/>
      <c r="X431" s="160"/>
      <c r="Y431" s="160"/>
      <c r="Z431" s="160"/>
    </row>
    <row r="432" spans="1:26" ht="15.75" customHeight="1">
      <c r="A432" s="160"/>
      <c r="B432" s="160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  <c r="Z432" s="160"/>
    </row>
    <row r="433" spans="1:26" ht="15.75" customHeight="1">
      <c r="A433" s="160"/>
      <c r="B433" s="160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  <c r="Z433" s="160"/>
    </row>
    <row r="434" spans="1:26" ht="15.75" customHeight="1">
      <c r="A434" s="160"/>
      <c r="B434" s="160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  <c r="Z434" s="160"/>
    </row>
    <row r="435" spans="1:26" ht="15.75" customHeight="1">
      <c r="A435" s="160"/>
      <c r="B435" s="160"/>
      <c r="C435" s="160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  <c r="Z435" s="160"/>
    </row>
    <row r="436" spans="1:26" ht="15.75" customHeight="1">
      <c r="A436" s="160"/>
      <c r="B436" s="160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  <c r="Z436" s="160"/>
    </row>
    <row r="437" spans="1:26" ht="15.75" customHeight="1">
      <c r="A437" s="160"/>
      <c r="B437" s="160"/>
      <c r="C437" s="160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  <c r="Z437" s="160"/>
    </row>
    <row r="438" spans="1:26" ht="15.75" customHeight="1">
      <c r="A438" s="160"/>
      <c r="B438" s="160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  <c r="Z438" s="160"/>
    </row>
    <row r="439" spans="1:26" ht="15.75" customHeight="1">
      <c r="A439" s="160"/>
      <c r="B439" s="160"/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</row>
    <row r="440" spans="1:26" ht="15.75" customHeight="1">
      <c r="A440" s="160"/>
      <c r="B440" s="160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</row>
    <row r="441" spans="1:26" ht="15.75" customHeight="1">
      <c r="A441" s="160"/>
      <c r="B441" s="160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</row>
    <row r="442" spans="1:26" ht="15.75" customHeight="1">
      <c r="A442" s="160"/>
      <c r="B442" s="160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</row>
    <row r="443" spans="1:26" ht="15.75" customHeight="1">
      <c r="A443" s="160"/>
      <c r="B443" s="160"/>
      <c r="C443" s="160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</row>
    <row r="444" spans="1:26" ht="15.75" customHeight="1">
      <c r="A444" s="160"/>
      <c r="B444" s="160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</row>
    <row r="445" spans="1:26" ht="15.75" customHeight="1">
      <c r="A445" s="160"/>
      <c r="B445" s="160"/>
      <c r="C445" s="160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</row>
    <row r="446" spans="1:26" ht="15.75" customHeight="1">
      <c r="A446" s="160"/>
      <c r="B446" s="160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</row>
    <row r="447" spans="1:26" ht="15.75" customHeight="1">
      <c r="A447" s="160"/>
      <c r="B447" s="160"/>
      <c r="C447" s="160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  <c r="Z447" s="160"/>
    </row>
    <row r="448" spans="1:26" ht="15.75" customHeight="1">
      <c r="A448" s="160"/>
      <c r="B448" s="160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  <c r="Z448" s="160"/>
    </row>
    <row r="449" spans="1:26" ht="15.75" customHeight="1">
      <c r="A449" s="160"/>
      <c r="B449" s="160"/>
      <c r="C449" s="160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  <c r="Z449" s="160"/>
    </row>
    <row r="450" spans="1:26" ht="15.75" customHeight="1">
      <c r="A450" s="160"/>
      <c r="B450" s="160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  <c r="Z450" s="160"/>
    </row>
    <row r="451" spans="1:26" ht="15.75" customHeight="1">
      <c r="A451" s="160"/>
      <c r="B451" s="160"/>
      <c r="C451" s="160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  <c r="Z451" s="160"/>
    </row>
    <row r="452" spans="1:26" ht="15.75" customHeight="1">
      <c r="A452" s="160"/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  <c r="Z452" s="160"/>
    </row>
    <row r="453" spans="1:26" ht="15.75" customHeight="1">
      <c r="A453" s="160"/>
      <c r="B453" s="160"/>
      <c r="C453" s="160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  <c r="Z453" s="160"/>
    </row>
    <row r="454" spans="1:26" ht="15.75" customHeight="1">
      <c r="A454" s="160"/>
      <c r="B454" s="160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</row>
    <row r="455" spans="1:26" ht="15.75" customHeight="1">
      <c r="A455" s="160"/>
      <c r="B455" s="160"/>
      <c r="C455" s="160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</row>
    <row r="456" spans="1:26" ht="15.75" customHeight="1">
      <c r="A456" s="160"/>
      <c r="B456" s="160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</row>
    <row r="457" spans="1:26" ht="15.75" customHeight="1">
      <c r="A457" s="160"/>
      <c r="B457" s="160"/>
      <c r="C457" s="160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</row>
    <row r="458" spans="1:26" ht="15.75" customHeight="1">
      <c r="A458" s="160"/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</row>
    <row r="459" spans="1:26" ht="15.75" customHeight="1">
      <c r="A459" s="160"/>
      <c r="B459" s="160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</row>
    <row r="460" spans="1:26" ht="15.75" customHeight="1">
      <c r="A460" s="160"/>
      <c r="B460" s="160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</row>
    <row r="461" spans="1:26" ht="15.75" customHeight="1">
      <c r="A461" s="160"/>
      <c r="B461" s="160"/>
      <c r="C461" s="160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</row>
    <row r="462" spans="1:26" ht="15.75" customHeight="1">
      <c r="A462" s="160"/>
      <c r="B462" s="160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</row>
    <row r="463" spans="1:26" ht="15.75" customHeight="1">
      <c r="A463" s="160"/>
      <c r="B463" s="160"/>
      <c r="C463" s="160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</row>
    <row r="464" spans="1:26" ht="15.75" customHeight="1">
      <c r="A464" s="160"/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</row>
    <row r="465" spans="1:26" ht="15.75" customHeight="1">
      <c r="A465" s="160"/>
      <c r="B465" s="160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</row>
    <row r="466" spans="1:26" ht="15.75" customHeight="1">
      <c r="A466" s="160"/>
      <c r="B466" s="160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  <c r="Z466" s="160"/>
    </row>
    <row r="467" spans="1:26" ht="15.75" customHeight="1">
      <c r="A467" s="160"/>
      <c r="B467" s="160"/>
      <c r="C467" s="160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  <c r="Z467" s="160"/>
    </row>
    <row r="468" spans="1:26" ht="15.75" customHeight="1">
      <c r="A468" s="160"/>
      <c r="B468" s="160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  <c r="Z468" s="160"/>
    </row>
    <row r="469" spans="1:26" ht="15.75" customHeight="1">
      <c r="A469" s="160"/>
      <c r="B469" s="160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  <c r="Z469" s="160"/>
    </row>
    <row r="470" spans="1:26" ht="15.75" customHeight="1">
      <c r="A470" s="160"/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</row>
    <row r="471" spans="1:26" ht="15.75" customHeight="1">
      <c r="A471" s="160"/>
      <c r="B471" s="160"/>
      <c r="C471" s="160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</row>
    <row r="472" spans="1:26" ht="15.75" customHeight="1">
      <c r="A472" s="160"/>
      <c r="B472" s="160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</row>
    <row r="473" spans="1:26" ht="15.75" customHeight="1">
      <c r="A473" s="160"/>
      <c r="B473" s="160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</row>
    <row r="474" spans="1:26" ht="15.75" customHeight="1">
      <c r="A474" s="160"/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</row>
    <row r="475" spans="1:26" ht="15.75" customHeight="1">
      <c r="A475" s="160"/>
      <c r="B475" s="160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</row>
    <row r="476" spans="1:26" ht="15.75" customHeight="1">
      <c r="A476" s="160"/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</row>
    <row r="477" spans="1:26" ht="15.75" customHeight="1">
      <c r="A477" s="160"/>
      <c r="B477" s="160"/>
      <c r="C477" s="160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  <c r="Z477" s="160"/>
    </row>
    <row r="478" spans="1:26" ht="15.75" customHeight="1">
      <c r="A478" s="160"/>
      <c r="B478" s="160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  <c r="Z478" s="160"/>
    </row>
    <row r="479" spans="1:26" ht="15.75" customHeight="1">
      <c r="A479" s="160"/>
      <c r="B479" s="160"/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60"/>
    </row>
    <row r="480" spans="1:26" ht="15.75" customHeight="1">
      <c r="A480" s="160"/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  <c r="Z480" s="160"/>
    </row>
    <row r="481" spans="1:26" ht="15.75" customHeight="1">
      <c r="A481" s="160"/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  <c r="Z481" s="160"/>
    </row>
    <row r="482" spans="1:26" ht="15.75" customHeight="1">
      <c r="A482" s="160"/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  <c r="Z482" s="160"/>
    </row>
    <row r="483" spans="1:26" ht="15.75" customHeight="1">
      <c r="A483" s="160"/>
      <c r="B483" s="160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  <c r="Z483" s="160"/>
    </row>
    <row r="484" spans="1:26" ht="15.75" customHeight="1">
      <c r="A484" s="160"/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  <c r="Z484" s="160"/>
    </row>
    <row r="485" spans="1:26" ht="15.75" customHeight="1">
      <c r="A485" s="160"/>
      <c r="B485" s="160"/>
      <c r="C485" s="160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  <c r="Z485" s="160"/>
    </row>
    <row r="486" spans="1:26" ht="15.75" customHeight="1">
      <c r="A486" s="160"/>
      <c r="B486" s="160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  <c r="Z486" s="160"/>
    </row>
    <row r="487" spans="1:26" ht="15.75" customHeight="1">
      <c r="A487" s="160"/>
      <c r="B487" s="160"/>
      <c r="C487" s="160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  <c r="Z487" s="160"/>
    </row>
    <row r="488" spans="1:26" ht="15.75" customHeight="1">
      <c r="A488" s="160"/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  <c r="Z488" s="160"/>
    </row>
    <row r="489" spans="1:26" ht="15.75" customHeight="1">
      <c r="A489" s="160"/>
      <c r="B489" s="160"/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  <c r="Z489" s="160"/>
    </row>
    <row r="490" spans="1:26" ht="15.75" customHeight="1">
      <c r="A490" s="160"/>
      <c r="B490" s="160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  <c r="Z490" s="160"/>
    </row>
    <row r="491" spans="1:26" ht="15.75" customHeight="1">
      <c r="A491" s="160"/>
      <c r="B491" s="160"/>
      <c r="C491" s="160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  <c r="Z491" s="160"/>
    </row>
    <row r="492" spans="1:26" ht="15.75" customHeight="1">
      <c r="A492" s="160"/>
      <c r="B492" s="160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</row>
    <row r="493" spans="1:26" ht="15.75" customHeight="1">
      <c r="A493" s="160"/>
      <c r="B493" s="160"/>
      <c r="C493" s="160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</row>
    <row r="494" spans="1:26" ht="15.75" customHeight="1">
      <c r="A494" s="160"/>
      <c r="B494" s="160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</row>
    <row r="495" spans="1:26" ht="15.75" customHeight="1">
      <c r="A495" s="160"/>
      <c r="B495" s="160"/>
      <c r="C495" s="160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</row>
    <row r="496" spans="1:26" ht="15.75" customHeight="1">
      <c r="A496" s="160"/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</row>
    <row r="497" spans="1:26" ht="15.75" customHeight="1">
      <c r="A497" s="160"/>
      <c r="B497" s="160"/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</row>
    <row r="498" spans="1:26" ht="15.75" customHeight="1">
      <c r="A498" s="160"/>
      <c r="B498" s="160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</row>
    <row r="499" spans="1:26" ht="15.75" customHeight="1">
      <c r="A499" s="160"/>
      <c r="B499" s="160"/>
      <c r="C499" s="160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</row>
    <row r="500" spans="1:26" ht="15.75" customHeight="1">
      <c r="A500" s="160"/>
      <c r="B500" s="160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</row>
    <row r="501" spans="1:26" ht="15.75" customHeight="1">
      <c r="A501" s="160"/>
      <c r="B501" s="160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</row>
    <row r="502" spans="1:26" ht="15.75" customHeight="1">
      <c r="A502" s="160"/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</row>
    <row r="503" spans="1:26" ht="15.75" customHeight="1">
      <c r="A503" s="160"/>
      <c r="B503" s="160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  <c r="Z503" s="160"/>
    </row>
    <row r="504" spans="1:26" ht="15.75" customHeight="1">
      <c r="A504" s="160"/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  <c r="Z504" s="160"/>
    </row>
    <row r="505" spans="1:26" ht="15.75" customHeight="1">
      <c r="A505" s="160"/>
      <c r="B505" s="160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  <c r="Z505" s="160"/>
    </row>
    <row r="506" spans="1:26" ht="15.75" customHeight="1">
      <c r="A506" s="160"/>
      <c r="B506" s="160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  <c r="Z506" s="160"/>
    </row>
    <row r="507" spans="1:26" ht="15.75" customHeight="1">
      <c r="A507" s="160"/>
      <c r="B507" s="160"/>
      <c r="C507" s="160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</row>
    <row r="508" spans="1:26" ht="15.75" customHeight="1">
      <c r="A508" s="160"/>
      <c r="B508" s="160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  <c r="Z508" s="160"/>
    </row>
    <row r="509" spans="1:26" ht="15.75" customHeight="1">
      <c r="A509" s="160"/>
      <c r="B509" s="160"/>
      <c r="C509" s="160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  <c r="Z509" s="160"/>
    </row>
    <row r="510" spans="1:26" ht="15.75" customHeight="1">
      <c r="A510" s="160"/>
      <c r="B510" s="160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</row>
    <row r="511" spans="1:26" ht="15.75" customHeight="1">
      <c r="A511" s="160"/>
      <c r="B511" s="160"/>
      <c r="C511" s="160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</row>
    <row r="512" spans="1:26" ht="15.75" customHeight="1">
      <c r="A512" s="160"/>
      <c r="B512" s="160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</row>
    <row r="513" spans="1:26" ht="15.75" customHeight="1">
      <c r="A513" s="160"/>
      <c r="B513" s="160"/>
      <c r="C513" s="160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</row>
    <row r="514" spans="1:26" ht="15.75" customHeight="1">
      <c r="A514" s="160"/>
      <c r="B514" s="160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</row>
    <row r="515" spans="1:26" ht="15.75" customHeight="1">
      <c r="A515" s="160"/>
      <c r="B515" s="160"/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</row>
    <row r="516" spans="1:26" ht="15.75" customHeight="1">
      <c r="A516" s="160"/>
      <c r="B516" s="160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</row>
    <row r="517" spans="1:26" ht="15.75" customHeight="1">
      <c r="A517" s="160"/>
      <c r="B517" s="160"/>
      <c r="C517" s="160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</row>
    <row r="518" spans="1:26" ht="15.75" customHeight="1">
      <c r="A518" s="160"/>
      <c r="B518" s="160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</row>
    <row r="519" spans="1:26" ht="15.75" customHeight="1">
      <c r="A519" s="160"/>
      <c r="B519" s="160"/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</row>
    <row r="520" spans="1:26" ht="15.75" customHeight="1">
      <c r="A520" s="160"/>
      <c r="B520" s="160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  <c r="Z520" s="160"/>
    </row>
    <row r="521" spans="1:26" ht="15.75" customHeight="1">
      <c r="A521" s="160"/>
      <c r="B521" s="160"/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  <c r="Z521" s="160"/>
    </row>
    <row r="522" spans="1:26" ht="15.75" customHeight="1">
      <c r="A522" s="160"/>
      <c r="B522" s="160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  <c r="Z522" s="160"/>
    </row>
    <row r="523" spans="1:26" ht="15.75" customHeight="1">
      <c r="A523" s="160"/>
      <c r="B523" s="160"/>
      <c r="C523" s="160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  <c r="Z523" s="160"/>
    </row>
    <row r="524" spans="1:26" ht="15.75" customHeight="1">
      <c r="A524" s="160"/>
      <c r="B524" s="160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  <c r="Z524" s="160"/>
    </row>
    <row r="525" spans="1:26" ht="15.75" customHeight="1">
      <c r="A525" s="160"/>
      <c r="B525" s="160"/>
      <c r="C525" s="160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  <c r="Z525" s="160"/>
    </row>
    <row r="526" spans="1:26" ht="15.75" customHeight="1">
      <c r="A526" s="160"/>
      <c r="B526" s="160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  <c r="Z526" s="160"/>
    </row>
    <row r="527" spans="1:26" ht="15.75" customHeight="1">
      <c r="A527" s="160"/>
      <c r="B527" s="160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  <c r="Z527" s="160"/>
    </row>
    <row r="528" spans="1:26" ht="15.75" customHeight="1">
      <c r="A528" s="160"/>
      <c r="B528" s="160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  <c r="Z528" s="160"/>
    </row>
    <row r="529" spans="1:26" ht="15.75" customHeight="1">
      <c r="A529" s="160"/>
      <c r="B529" s="160"/>
      <c r="C529" s="160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</row>
    <row r="530" spans="1:26" ht="15.75" customHeight="1">
      <c r="A530" s="160"/>
      <c r="B530" s="160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</row>
    <row r="531" spans="1:26" ht="15.75" customHeight="1">
      <c r="A531" s="160"/>
      <c r="B531" s="160"/>
      <c r="C531" s="160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</row>
    <row r="532" spans="1:26" ht="15.75" customHeight="1">
      <c r="A532" s="160"/>
      <c r="B532" s="160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</row>
    <row r="533" spans="1:26" ht="15.75" customHeight="1">
      <c r="A533" s="160"/>
      <c r="B533" s="160"/>
      <c r="C533" s="160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</row>
    <row r="534" spans="1:26" ht="15.75" customHeight="1">
      <c r="A534" s="160"/>
      <c r="B534" s="160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</row>
    <row r="535" spans="1:26" ht="15.75" customHeight="1">
      <c r="A535" s="160"/>
      <c r="B535" s="160"/>
      <c r="C535" s="160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</row>
    <row r="536" spans="1:26" ht="15.75" customHeight="1">
      <c r="A536" s="160"/>
      <c r="B536" s="160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</row>
    <row r="537" spans="1:26" ht="15.75" customHeight="1">
      <c r="A537" s="160"/>
      <c r="B537" s="160"/>
      <c r="C537" s="160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  <c r="Z537" s="160"/>
    </row>
    <row r="538" spans="1:26" ht="15.75" customHeight="1">
      <c r="A538" s="160"/>
      <c r="B538" s="160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  <c r="Z538" s="160"/>
    </row>
    <row r="539" spans="1:26" ht="15.75" customHeight="1">
      <c r="A539" s="160"/>
      <c r="B539" s="160"/>
      <c r="C539" s="160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</row>
    <row r="540" spans="1:26" ht="15.75" customHeight="1">
      <c r="A540" s="160"/>
      <c r="B540" s="160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  <c r="Z540" s="160"/>
    </row>
    <row r="541" spans="1:26" ht="15.75" customHeight="1">
      <c r="A541" s="160"/>
      <c r="B541" s="160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  <c r="Z541" s="160"/>
    </row>
    <row r="542" spans="1:26" ht="15.75" customHeight="1">
      <c r="A542" s="160"/>
      <c r="B542" s="160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  <c r="Z542" s="160"/>
    </row>
    <row r="543" spans="1:26" ht="15.75" customHeight="1">
      <c r="A543" s="160"/>
      <c r="B543" s="160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  <c r="Z543" s="160"/>
    </row>
    <row r="544" spans="1:26" ht="15.75" customHeight="1">
      <c r="A544" s="160"/>
      <c r="B544" s="160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  <c r="Z544" s="160"/>
    </row>
    <row r="545" spans="1:26" ht="15.75" customHeight="1">
      <c r="A545" s="160"/>
      <c r="B545" s="160"/>
      <c r="C545" s="160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  <c r="Z545" s="160"/>
    </row>
    <row r="546" spans="1:26" ht="15.75" customHeight="1">
      <c r="A546" s="160"/>
      <c r="B546" s="160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  <c r="Z546" s="160"/>
    </row>
    <row r="547" spans="1:26" ht="15.75" customHeight="1">
      <c r="A547" s="160"/>
      <c r="B547" s="160"/>
      <c r="C547" s="160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  <c r="Z547" s="160"/>
    </row>
    <row r="548" spans="1:26" ht="15.75" customHeight="1">
      <c r="A548" s="160"/>
      <c r="B548" s="160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  <c r="Z548" s="160"/>
    </row>
    <row r="549" spans="1:26" ht="15.75" customHeight="1">
      <c r="A549" s="160"/>
      <c r="B549" s="160"/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  <c r="Z549" s="160"/>
    </row>
    <row r="550" spans="1:26" ht="15.75" customHeight="1">
      <c r="A550" s="160"/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  <c r="Z550" s="160"/>
    </row>
    <row r="551" spans="1:26" ht="15.75" customHeight="1">
      <c r="A551" s="160"/>
      <c r="B551" s="160"/>
      <c r="C551" s="160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</row>
    <row r="552" spans="1:26" ht="15.75" customHeight="1">
      <c r="A552" s="160"/>
      <c r="B552" s="160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  <c r="Z552" s="160"/>
    </row>
    <row r="553" spans="1:26" ht="15.75" customHeight="1">
      <c r="A553" s="160"/>
      <c r="B553" s="160"/>
      <c r="C553" s="160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  <c r="Z553" s="160"/>
    </row>
    <row r="554" spans="1:26" ht="15.75" customHeight="1">
      <c r="A554" s="160"/>
      <c r="B554" s="160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  <c r="Z554" s="160"/>
    </row>
    <row r="555" spans="1:26" ht="15.75" customHeight="1">
      <c r="A555" s="160"/>
      <c r="B555" s="160"/>
      <c r="C555" s="160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  <c r="Z555" s="160"/>
    </row>
    <row r="556" spans="1:26" ht="15.75" customHeight="1">
      <c r="A556" s="160"/>
      <c r="B556" s="160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  <c r="Z556" s="160"/>
    </row>
    <row r="557" spans="1:26" ht="15.75" customHeight="1">
      <c r="A557" s="160"/>
      <c r="B557" s="160"/>
      <c r="C557" s="160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  <c r="Z557" s="160"/>
    </row>
    <row r="558" spans="1:26" ht="15.75" customHeight="1">
      <c r="A558" s="160"/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  <c r="Z558" s="160"/>
    </row>
    <row r="559" spans="1:26" ht="15.75" customHeight="1">
      <c r="A559" s="160"/>
      <c r="B559" s="160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  <c r="Z559" s="160"/>
    </row>
    <row r="560" spans="1:26" ht="15.75" customHeight="1">
      <c r="A560" s="160"/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  <c r="Z560" s="160"/>
    </row>
    <row r="561" spans="1:26" ht="15.75" customHeight="1">
      <c r="A561" s="160"/>
      <c r="B561" s="160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  <c r="Z561" s="160"/>
    </row>
    <row r="562" spans="1:26" ht="15.75" customHeight="1">
      <c r="A562" s="160"/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  <c r="Z562" s="160"/>
    </row>
    <row r="563" spans="1:26" ht="15.75" customHeight="1">
      <c r="A563" s="160"/>
      <c r="B563" s="160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</row>
    <row r="564" spans="1:26" ht="15.75" customHeight="1">
      <c r="A564" s="160"/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</row>
    <row r="565" spans="1:26" ht="15.75" customHeight="1">
      <c r="A565" s="160"/>
      <c r="B565" s="160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</row>
    <row r="566" spans="1:26" ht="15.75" customHeight="1">
      <c r="A566" s="160"/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</row>
    <row r="567" spans="1:26" ht="15.75" customHeight="1">
      <c r="A567" s="160"/>
      <c r="B567" s="160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</row>
    <row r="568" spans="1:26" ht="15.75" customHeight="1">
      <c r="A568" s="160"/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</row>
    <row r="569" spans="1:26" ht="15.75" customHeight="1">
      <c r="A569" s="160"/>
      <c r="B569" s="160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</row>
    <row r="570" spans="1:26" ht="15.75" customHeight="1">
      <c r="A570" s="160"/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</row>
    <row r="571" spans="1:26" ht="15.75" customHeight="1">
      <c r="A571" s="160"/>
      <c r="B571" s="160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</row>
    <row r="572" spans="1:26" ht="15.75" customHeight="1">
      <c r="A572" s="160"/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</row>
    <row r="573" spans="1:26" ht="15.75" customHeight="1">
      <c r="A573" s="160"/>
      <c r="B573" s="160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  <c r="Z573" s="160"/>
    </row>
    <row r="574" spans="1:26" ht="15.75" customHeight="1">
      <c r="A574" s="160"/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  <c r="Z574" s="160"/>
    </row>
    <row r="575" spans="1:26" ht="15.75" customHeight="1">
      <c r="A575" s="160"/>
      <c r="B575" s="160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  <c r="Z575" s="160"/>
    </row>
    <row r="576" spans="1:26" ht="15.75" customHeight="1">
      <c r="A576" s="160"/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  <c r="Z576" s="160"/>
    </row>
    <row r="577" spans="1:26" ht="15.75" customHeight="1">
      <c r="A577" s="160"/>
      <c r="B577" s="160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  <c r="Z577" s="160"/>
    </row>
    <row r="578" spans="1:26" ht="15.75" customHeight="1">
      <c r="A578" s="160"/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  <c r="Z578" s="160"/>
    </row>
    <row r="579" spans="1:26" ht="15.75" customHeight="1">
      <c r="A579" s="160"/>
      <c r="B579" s="160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  <c r="Z579" s="160"/>
    </row>
    <row r="580" spans="1:26" ht="15.75" customHeight="1">
      <c r="A580" s="160"/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  <c r="Z580" s="160"/>
    </row>
    <row r="581" spans="1:26" ht="15.75" customHeight="1">
      <c r="A581" s="160"/>
      <c r="B581" s="160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  <c r="Z581" s="160"/>
    </row>
    <row r="582" spans="1:26" ht="15.75" customHeight="1">
      <c r="A582" s="160"/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</row>
    <row r="583" spans="1:26" ht="15.75" customHeight="1">
      <c r="A583" s="160"/>
      <c r="B583" s="160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</row>
    <row r="584" spans="1:26" ht="15.75" customHeight="1">
      <c r="A584" s="160"/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</row>
    <row r="585" spans="1:26" ht="15.75" customHeight="1">
      <c r="A585" s="160"/>
      <c r="B585" s="160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</row>
    <row r="586" spans="1:26" ht="15.75" customHeight="1">
      <c r="A586" s="160"/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</row>
    <row r="587" spans="1:26" ht="15.75" customHeight="1">
      <c r="A587" s="160"/>
      <c r="B587" s="160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</row>
    <row r="588" spans="1:26" ht="15.75" customHeight="1">
      <c r="A588" s="160"/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</row>
    <row r="589" spans="1:26" ht="15.75" customHeight="1">
      <c r="A589" s="160"/>
      <c r="B589" s="160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</row>
    <row r="590" spans="1:26" ht="15.75" customHeight="1">
      <c r="A590" s="160"/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</row>
    <row r="591" spans="1:26" ht="15.75" customHeight="1">
      <c r="A591" s="160"/>
      <c r="B591" s="160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  <c r="Z591" s="160"/>
    </row>
    <row r="592" spans="1:26" ht="15.75" customHeight="1">
      <c r="A592" s="160"/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  <c r="Z592" s="160"/>
    </row>
    <row r="593" spans="1:26" ht="15.75" customHeight="1">
      <c r="A593" s="160"/>
      <c r="B593" s="160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  <c r="Z593" s="160"/>
    </row>
    <row r="594" spans="1:26" ht="15.75" customHeight="1">
      <c r="A594" s="160"/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  <c r="Z594" s="160"/>
    </row>
    <row r="595" spans="1:26" ht="15.75" customHeight="1">
      <c r="A595" s="160"/>
      <c r="B595" s="160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  <c r="Z595" s="160"/>
    </row>
    <row r="596" spans="1:26" ht="15.75" customHeight="1">
      <c r="A596" s="160"/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  <c r="Z596" s="160"/>
    </row>
    <row r="597" spans="1:26" ht="15.75" customHeight="1">
      <c r="A597" s="160"/>
      <c r="B597" s="160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  <c r="Z597" s="160"/>
    </row>
    <row r="598" spans="1:26" ht="15.75" customHeight="1">
      <c r="A598" s="160"/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  <c r="Z598" s="160"/>
    </row>
    <row r="599" spans="1:26" ht="15.75" customHeight="1">
      <c r="A599" s="160"/>
      <c r="B599" s="160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  <c r="Z599" s="160"/>
    </row>
    <row r="600" spans="1:26" ht="15.75" customHeight="1">
      <c r="A600" s="160"/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  <c r="Z600" s="160"/>
    </row>
    <row r="601" spans="1:26" ht="15.75" customHeight="1">
      <c r="A601" s="160"/>
      <c r="B601" s="160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  <c r="Z601" s="160"/>
    </row>
    <row r="602" spans="1:26" ht="15.75" customHeight="1">
      <c r="A602" s="160"/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  <c r="Z602" s="160"/>
    </row>
    <row r="603" spans="1:26" ht="15.75" customHeight="1">
      <c r="A603" s="160"/>
      <c r="B603" s="160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  <c r="Z603" s="160"/>
    </row>
    <row r="604" spans="1:26" ht="15.75" customHeight="1">
      <c r="A604" s="160"/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  <c r="Z604" s="160"/>
    </row>
    <row r="605" spans="1:26" ht="15.75" customHeight="1">
      <c r="A605" s="160"/>
      <c r="B605" s="160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  <c r="Z605" s="160"/>
    </row>
    <row r="606" spans="1:26" ht="15.75" customHeight="1">
      <c r="A606" s="160"/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  <c r="Z606" s="160"/>
    </row>
    <row r="607" spans="1:26" ht="15.75" customHeight="1">
      <c r="A607" s="160"/>
      <c r="B607" s="160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  <c r="Z607" s="160"/>
    </row>
    <row r="608" spans="1:26" ht="15.75" customHeight="1">
      <c r="A608" s="160"/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  <c r="Z608" s="160"/>
    </row>
    <row r="609" spans="1:26" ht="15.75" customHeight="1">
      <c r="A609" s="160"/>
      <c r="B609" s="160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  <c r="Z609" s="160"/>
    </row>
    <row r="610" spans="1:26" ht="15.75" customHeight="1">
      <c r="A610" s="160"/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  <c r="Z610" s="160"/>
    </row>
    <row r="611" spans="1:26" ht="15.75" customHeight="1">
      <c r="A611" s="160"/>
      <c r="B611" s="160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  <c r="Z611" s="160"/>
    </row>
    <row r="612" spans="1:26" ht="15.75" customHeight="1">
      <c r="A612" s="160"/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  <c r="Z612" s="160"/>
    </row>
    <row r="613" spans="1:26" ht="15.75" customHeight="1">
      <c r="A613" s="160"/>
      <c r="B613" s="160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</row>
    <row r="614" spans="1:26" ht="15.75" customHeight="1">
      <c r="A614" s="160"/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  <c r="Z614" s="160"/>
    </row>
    <row r="615" spans="1:26" ht="15.75" customHeight="1">
      <c r="A615" s="160"/>
      <c r="B615" s="160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</row>
    <row r="616" spans="1:26" ht="15.75" customHeight="1">
      <c r="A616" s="160"/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  <c r="Z616" s="160"/>
    </row>
    <row r="617" spans="1:26" ht="15.75" customHeight="1">
      <c r="A617" s="160"/>
      <c r="B617" s="160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  <c r="Z617" s="160"/>
    </row>
    <row r="618" spans="1:26" ht="15.75" customHeight="1">
      <c r="A618" s="160"/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</row>
    <row r="619" spans="1:26" ht="15.75" customHeight="1">
      <c r="A619" s="160"/>
      <c r="B619" s="160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  <c r="Z619" s="160"/>
    </row>
    <row r="620" spans="1:26" ht="15.75" customHeight="1">
      <c r="A620" s="160"/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  <c r="Z620" s="160"/>
    </row>
    <row r="621" spans="1:26" ht="15.75" customHeight="1">
      <c r="A621" s="160"/>
      <c r="B621" s="160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  <c r="Z621" s="160"/>
    </row>
    <row r="622" spans="1:26" ht="15.75" customHeight="1">
      <c r="A622" s="160"/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  <c r="Z622" s="160"/>
    </row>
    <row r="623" spans="1:26" ht="15.75" customHeight="1">
      <c r="A623" s="160"/>
      <c r="B623" s="160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  <c r="Z623" s="160"/>
    </row>
    <row r="624" spans="1:26" ht="15.75" customHeight="1">
      <c r="A624" s="160"/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  <c r="Z624" s="160"/>
    </row>
    <row r="625" spans="1:26" ht="15.75" customHeight="1">
      <c r="A625" s="160"/>
      <c r="B625" s="160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  <c r="Z625" s="160"/>
    </row>
    <row r="626" spans="1:26" ht="15.75" customHeight="1">
      <c r="A626" s="160"/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  <c r="Z626" s="160"/>
    </row>
    <row r="627" spans="1:26" ht="15.75" customHeight="1">
      <c r="A627" s="160"/>
      <c r="B627" s="160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  <c r="Z627" s="160"/>
    </row>
    <row r="628" spans="1:26" ht="15.75" customHeight="1">
      <c r="A628" s="160"/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  <c r="Z628" s="160"/>
    </row>
    <row r="629" spans="1:26" ht="15.75" customHeight="1">
      <c r="A629" s="160"/>
      <c r="B629" s="160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  <c r="Z629" s="160"/>
    </row>
    <row r="630" spans="1:26" ht="15.75" customHeight="1">
      <c r="A630" s="160"/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  <c r="Z630" s="160"/>
    </row>
    <row r="631" spans="1:26" ht="15.75" customHeight="1">
      <c r="A631" s="160"/>
      <c r="B631" s="160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  <c r="Z631" s="160"/>
    </row>
    <row r="632" spans="1:26" ht="15.75" customHeight="1">
      <c r="A632" s="160"/>
      <c r="B632" s="160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  <c r="Z632" s="160"/>
    </row>
    <row r="633" spans="1:26" ht="15.75" customHeight="1">
      <c r="A633" s="160"/>
      <c r="B633" s="160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  <c r="Z633" s="160"/>
    </row>
    <row r="634" spans="1:26" ht="15.75" customHeight="1">
      <c r="A634" s="160"/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  <c r="Z634" s="160"/>
    </row>
    <row r="635" spans="1:26" ht="15.75" customHeight="1">
      <c r="A635" s="160"/>
      <c r="B635" s="160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  <c r="Z635" s="160"/>
    </row>
    <row r="636" spans="1:26" ht="15.75" customHeight="1">
      <c r="A636" s="160"/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  <c r="Z636" s="160"/>
    </row>
    <row r="637" spans="1:26" ht="15.75" customHeight="1">
      <c r="A637" s="160"/>
      <c r="B637" s="160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</row>
    <row r="638" spans="1:26" ht="15.75" customHeight="1">
      <c r="A638" s="160"/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</row>
    <row r="639" spans="1:26" ht="15.75" customHeight="1">
      <c r="A639" s="160"/>
      <c r="B639" s="160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</row>
    <row r="640" spans="1:26" ht="15.75" customHeight="1">
      <c r="A640" s="160"/>
      <c r="B640" s="160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</row>
    <row r="641" spans="1:26" ht="15.75" customHeight="1">
      <c r="A641" s="160"/>
      <c r="B641" s="160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</row>
    <row r="642" spans="1:26" ht="15.75" customHeight="1">
      <c r="A642" s="160"/>
      <c r="B642" s="160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</row>
    <row r="643" spans="1:26" ht="15.75" customHeight="1">
      <c r="A643" s="160"/>
      <c r="B643" s="160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</row>
    <row r="644" spans="1:26" ht="15.75" customHeight="1">
      <c r="A644" s="160"/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</row>
    <row r="645" spans="1:26" ht="15.75" customHeight="1">
      <c r="A645" s="160"/>
      <c r="B645" s="160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  <c r="Z645" s="160"/>
    </row>
    <row r="646" spans="1:26" ht="15.75" customHeight="1">
      <c r="A646" s="160"/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  <c r="Z646" s="160"/>
    </row>
    <row r="647" spans="1:26" ht="15.75" customHeight="1">
      <c r="A647" s="160"/>
      <c r="B647" s="160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  <c r="Z647" s="160"/>
    </row>
    <row r="648" spans="1:26" ht="15.75" customHeight="1">
      <c r="A648" s="160"/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  <c r="Z648" s="160"/>
    </row>
    <row r="649" spans="1:26" ht="15.75" customHeight="1">
      <c r="A649" s="160"/>
      <c r="B649" s="160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  <c r="Z649" s="160"/>
    </row>
    <row r="650" spans="1:26" ht="15.75" customHeight="1">
      <c r="A650" s="160"/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  <c r="Z650" s="160"/>
    </row>
    <row r="651" spans="1:26" ht="15.75" customHeight="1">
      <c r="A651" s="160"/>
      <c r="B651" s="160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  <c r="Z651" s="160"/>
    </row>
    <row r="652" spans="1:26" ht="15.75" customHeight="1">
      <c r="A652" s="160"/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</row>
    <row r="653" spans="1:26" ht="15.75" customHeight="1">
      <c r="A653" s="160"/>
      <c r="B653" s="160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  <c r="Z653" s="160"/>
    </row>
    <row r="654" spans="1:26" ht="15.75" customHeight="1">
      <c r="A654" s="160"/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  <c r="Z654" s="160"/>
    </row>
    <row r="655" spans="1:26" ht="15.75" customHeight="1">
      <c r="A655" s="160"/>
      <c r="B655" s="160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</row>
    <row r="656" spans="1:26" ht="15.75" customHeight="1">
      <c r="A656" s="160"/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</row>
    <row r="657" spans="1:26" ht="15.75" customHeight="1">
      <c r="A657" s="160"/>
      <c r="B657" s="160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</row>
    <row r="658" spans="1:26" ht="15.75" customHeight="1">
      <c r="A658" s="160"/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</row>
    <row r="659" spans="1:26" ht="15.75" customHeight="1">
      <c r="A659" s="160"/>
      <c r="B659" s="160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</row>
    <row r="660" spans="1:26" ht="15.75" customHeight="1">
      <c r="A660" s="160"/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</row>
    <row r="661" spans="1:26" ht="15.75" customHeight="1">
      <c r="A661" s="160"/>
      <c r="B661" s="160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</row>
    <row r="662" spans="1:26" ht="15.75" customHeight="1">
      <c r="A662" s="160"/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</row>
    <row r="663" spans="1:26" ht="15.75" customHeight="1">
      <c r="A663" s="160"/>
      <c r="B663" s="160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</row>
    <row r="664" spans="1:26" ht="15.75" customHeight="1">
      <c r="A664" s="160"/>
      <c r="B664" s="160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</row>
    <row r="665" spans="1:26" ht="15.75" customHeight="1">
      <c r="A665" s="160"/>
      <c r="B665" s="160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</row>
    <row r="666" spans="1:26" ht="15.75" customHeight="1">
      <c r="A666" s="160"/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</row>
    <row r="667" spans="1:26" ht="15.75" customHeight="1">
      <c r="A667" s="160"/>
      <c r="B667" s="160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</row>
    <row r="668" spans="1:26" ht="15.75" customHeight="1">
      <c r="A668" s="160"/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</row>
    <row r="669" spans="1:26" ht="15.75" customHeight="1">
      <c r="A669" s="160"/>
      <c r="B669" s="160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  <c r="Z669" s="160"/>
    </row>
    <row r="670" spans="1:26" ht="15.75" customHeight="1">
      <c r="A670" s="160"/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  <c r="Z670" s="160"/>
    </row>
    <row r="671" spans="1:26" ht="15.75" customHeight="1">
      <c r="A671" s="160"/>
      <c r="B671" s="160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  <c r="Z671" s="160"/>
    </row>
    <row r="672" spans="1:26" ht="15.75" customHeight="1">
      <c r="A672" s="160"/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  <c r="Z672" s="160"/>
    </row>
    <row r="673" spans="1:26" ht="15.75" customHeight="1">
      <c r="A673" s="160"/>
      <c r="B673" s="160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/>
    </row>
    <row r="674" spans="1:26" ht="15.75" customHeight="1">
      <c r="A674" s="160"/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  <c r="Z674" s="160"/>
    </row>
    <row r="675" spans="1:26" ht="15.75" customHeight="1">
      <c r="A675" s="160"/>
      <c r="B675" s="160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  <c r="Z675" s="160"/>
    </row>
    <row r="676" spans="1:26" ht="15.75" customHeight="1">
      <c r="A676" s="160"/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  <c r="Z676" s="160"/>
    </row>
    <row r="677" spans="1:26" ht="15.75" customHeight="1">
      <c r="A677" s="160"/>
      <c r="B677" s="160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  <c r="Z677" s="160"/>
    </row>
    <row r="678" spans="1:26" ht="15.75" customHeight="1">
      <c r="A678" s="160"/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</row>
    <row r="679" spans="1:26" ht="15.75" customHeight="1">
      <c r="A679" s="160"/>
      <c r="B679" s="160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</row>
    <row r="680" spans="1:26" ht="15.75" customHeight="1">
      <c r="A680" s="160"/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</row>
    <row r="681" spans="1:26" ht="15.75" customHeight="1">
      <c r="A681" s="160"/>
      <c r="B681" s="160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</row>
    <row r="682" spans="1:26" ht="15.75" customHeight="1">
      <c r="A682" s="160"/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  <c r="Z682" s="160"/>
    </row>
    <row r="683" spans="1:26" ht="15.75" customHeight="1">
      <c r="A683" s="160"/>
      <c r="B683" s="160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  <c r="Z683" s="160"/>
    </row>
    <row r="684" spans="1:26" ht="15.75" customHeight="1">
      <c r="A684" s="160"/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  <c r="Z684" s="160"/>
    </row>
    <row r="685" spans="1:26" ht="15.75" customHeight="1">
      <c r="A685" s="160"/>
      <c r="B685" s="160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  <c r="Z685" s="160"/>
    </row>
    <row r="686" spans="1:26" ht="15.75" customHeight="1">
      <c r="A686" s="160"/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  <c r="Z686" s="160"/>
    </row>
    <row r="687" spans="1:26" ht="15.75" customHeight="1">
      <c r="A687" s="160"/>
      <c r="B687" s="160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  <c r="Z687" s="160"/>
    </row>
    <row r="688" spans="1:26" ht="15.75" customHeight="1">
      <c r="A688" s="160"/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  <c r="Z688" s="160"/>
    </row>
    <row r="689" spans="1:26" ht="15.75" customHeight="1">
      <c r="A689" s="160"/>
      <c r="B689" s="160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  <c r="Z689" s="160"/>
    </row>
    <row r="690" spans="1:26" ht="15.75" customHeight="1">
      <c r="A690" s="160"/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</row>
    <row r="691" spans="1:26" ht="15.75" customHeight="1">
      <c r="A691" s="160"/>
      <c r="B691" s="160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</row>
    <row r="692" spans="1:26" ht="15.75" customHeight="1">
      <c r="A692" s="160"/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</row>
    <row r="693" spans="1:26" ht="15.75" customHeight="1">
      <c r="A693" s="160"/>
      <c r="B693" s="160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</row>
    <row r="694" spans="1:26" ht="15.75" customHeight="1">
      <c r="A694" s="160"/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</row>
    <row r="695" spans="1:26" ht="15.75" customHeight="1">
      <c r="A695" s="160"/>
      <c r="B695" s="160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</row>
    <row r="696" spans="1:26" ht="15.75" customHeight="1">
      <c r="A696" s="160"/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</row>
    <row r="697" spans="1:26" ht="15.75" customHeight="1">
      <c r="A697" s="160"/>
      <c r="B697" s="160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</row>
    <row r="698" spans="1:26" ht="15.75" customHeight="1">
      <c r="A698" s="160"/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</row>
    <row r="699" spans="1:26" ht="15.75" customHeight="1">
      <c r="A699" s="160"/>
      <c r="B699" s="160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  <c r="Z699" s="160"/>
    </row>
    <row r="700" spans="1:26" ht="15.75" customHeight="1">
      <c r="A700" s="160"/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  <c r="Z700" s="160"/>
    </row>
    <row r="701" spans="1:26" ht="15.75" customHeight="1">
      <c r="A701" s="160"/>
      <c r="B701" s="160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  <c r="Z701" s="160"/>
    </row>
    <row r="702" spans="1:26" ht="15.75" customHeight="1">
      <c r="A702" s="160"/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  <c r="Z702" s="160"/>
    </row>
    <row r="703" spans="1:26" ht="15.75" customHeight="1">
      <c r="A703" s="160"/>
      <c r="B703" s="160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  <c r="Z703" s="160"/>
    </row>
    <row r="704" spans="1:26" ht="15.75" customHeight="1">
      <c r="A704" s="160"/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  <c r="Z704" s="160"/>
    </row>
    <row r="705" spans="1:26" ht="15.75" customHeight="1">
      <c r="A705" s="160"/>
      <c r="B705" s="160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  <c r="Z705" s="160"/>
    </row>
    <row r="706" spans="1:26" ht="15.75" customHeight="1">
      <c r="A706" s="160"/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  <c r="Z706" s="160"/>
    </row>
    <row r="707" spans="1:26" ht="15.75" customHeight="1">
      <c r="A707" s="160"/>
      <c r="B707" s="160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</row>
    <row r="708" spans="1:26" ht="15.75" customHeight="1">
      <c r="A708" s="160"/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</row>
    <row r="709" spans="1:26" ht="15.75" customHeight="1">
      <c r="A709" s="160"/>
      <c r="B709" s="160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</row>
    <row r="710" spans="1:26" ht="15.75" customHeight="1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</row>
    <row r="711" spans="1:26" ht="15.75" customHeight="1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</row>
    <row r="712" spans="1:26" ht="15.75" customHeight="1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</row>
    <row r="713" spans="1:26" ht="15.75" customHeight="1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</row>
    <row r="714" spans="1:26" ht="15.75" customHeight="1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</row>
    <row r="715" spans="1:26" ht="15.75" customHeight="1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</row>
    <row r="716" spans="1:26" ht="15.75" customHeight="1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</row>
    <row r="717" spans="1:26" ht="15.75" customHeight="1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</row>
    <row r="718" spans="1:26" ht="15.75" customHeight="1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</row>
    <row r="719" spans="1:26" ht="15.75" customHeight="1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  <c r="Z719" s="160"/>
    </row>
    <row r="720" spans="1:26" ht="15.75" customHeight="1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</row>
    <row r="721" spans="1:26" ht="15.75" customHeight="1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  <c r="Z721" s="160"/>
    </row>
    <row r="722" spans="1:26" ht="15.75" customHeight="1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  <c r="Z722" s="160"/>
    </row>
    <row r="723" spans="1:26" ht="15.75" customHeight="1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  <c r="Z723" s="160"/>
    </row>
    <row r="724" spans="1:26" ht="15.75" customHeight="1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  <c r="Z724" s="160"/>
    </row>
    <row r="725" spans="1:26" ht="15.75" customHeight="1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  <c r="Z725" s="160"/>
    </row>
    <row r="726" spans="1:26" ht="15.75" customHeight="1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</row>
    <row r="727" spans="1:26" ht="15.75" customHeight="1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</row>
    <row r="728" spans="1:26" ht="15.75" customHeight="1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</row>
    <row r="729" spans="1:26" ht="15.75" customHeight="1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</row>
    <row r="730" spans="1:26" ht="15.75" customHeight="1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</row>
    <row r="731" spans="1:26" ht="15.75" customHeight="1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</row>
    <row r="732" spans="1:26" ht="15.75" customHeight="1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</row>
    <row r="733" spans="1:26" ht="15.75" customHeight="1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</row>
    <row r="734" spans="1:26" ht="15.75" customHeight="1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</row>
    <row r="735" spans="1:26" ht="15.75" customHeight="1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</row>
    <row r="736" spans="1:26" ht="15.75" customHeight="1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  <c r="Z736" s="160"/>
    </row>
    <row r="737" spans="1:26" ht="15.75" customHeight="1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  <c r="Z737" s="160"/>
    </row>
    <row r="738" spans="1:26" ht="15.75" customHeight="1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  <c r="Z738" s="160"/>
    </row>
    <row r="739" spans="1:26" ht="15.75" customHeight="1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  <c r="Z739" s="160"/>
    </row>
    <row r="740" spans="1:26" ht="15.75" customHeight="1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</row>
    <row r="741" spans="1:26" ht="15.75" customHeight="1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</row>
    <row r="742" spans="1:26" ht="15.75" customHeight="1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</row>
    <row r="743" spans="1:26" ht="15.75" customHeight="1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  <c r="Z743" s="160"/>
    </row>
    <row r="744" spans="1:26" ht="15.75" customHeight="1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</row>
    <row r="745" spans="1:26" ht="15.75" customHeight="1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</row>
    <row r="746" spans="1:26" ht="15.75" customHeight="1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</row>
    <row r="747" spans="1:26" ht="15.75" customHeight="1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</row>
    <row r="748" spans="1:26" ht="15.75" customHeight="1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</row>
    <row r="749" spans="1:26" ht="15.75" customHeight="1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</row>
    <row r="750" spans="1:26" ht="15.75" customHeight="1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</row>
    <row r="751" spans="1:26" ht="15.75" customHeight="1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</row>
    <row r="752" spans="1:26" ht="15.75" customHeight="1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</row>
    <row r="753" spans="1:26" ht="15.75" customHeight="1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</row>
    <row r="754" spans="1:26" ht="15.75" customHeight="1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</row>
    <row r="755" spans="1:26" ht="15.75" customHeight="1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  <c r="Z755" s="160"/>
    </row>
    <row r="756" spans="1:26" ht="15.75" customHeight="1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  <c r="Z756" s="160"/>
    </row>
    <row r="757" spans="1:26" ht="15.75" customHeight="1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  <c r="Z757" s="160"/>
    </row>
    <row r="758" spans="1:26" ht="15.75" customHeight="1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  <c r="Z758" s="160"/>
    </row>
    <row r="759" spans="1:26" ht="15.75" customHeight="1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  <c r="Z759" s="160"/>
    </row>
    <row r="760" spans="1:26" ht="15.75" customHeight="1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  <c r="Z760" s="160"/>
    </row>
    <row r="761" spans="1:26" ht="15.75" customHeight="1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  <c r="Z761" s="160"/>
    </row>
    <row r="762" spans="1:26" ht="15.75" customHeight="1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  <c r="Z762" s="160"/>
    </row>
    <row r="763" spans="1:26" ht="15.75" customHeight="1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  <c r="Z763" s="160"/>
    </row>
    <row r="764" spans="1:26" ht="15.75" customHeight="1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  <c r="Z764" s="160"/>
    </row>
    <row r="765" spans="1:26" ht="15.75" customHeight="1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  <c r="Z765" s="160"/>
    </row>
    <row r="766" spans="1:26" ht="15.75" customHeight="1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  <c r="Z766" s="160"/>
    </row>
    <row r="767" spans="1:26" ht="15.75" customHeight="1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  <c r="Z767" s="160"/>
    </row>
    <row r="768" spans="1:26" ht="15.75" customHeight="1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  <c r="Z768" s="160"/>
    </row>
    <row r="769" spans="1:26" ht="15.75" customHeight="1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  <c r="Z769" s="160"/>
    </row>
    <row r="770" spans="1:26" ht="15.75" customHeight="1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  <c r="Z770" s="160"/>
    </row>
    <row r="771" spans="1:26" ht="15.75" customHeight="1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  <c r="Z771" s="160"/>
    </row>
    <row r="772" spans="1:26" ht="15.75" customHeight="1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  <c r="Z772" s="160"/>
    </row>
    <row r="773" spans="1:26" ht="15.75" customHeight="1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  <c r="Z773" s="160"/>
    </row>
    <row r="774" spans="1:26" ht="15.75" customHeight="1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  <c r="Z774" s="160"/>
    </row>
    <row r="775" spans="1:26" ht="15.75" customHeight="1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  <c r="Z775" s="160"/>
    </row>
    <row r="776" spans="1:26" ht="15.75" customHeight="1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  <c r="Z776" s="160"/>
    </row>
    <row r="777" spans="1:26" ht="15.75" customHeight="1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  <c r="Z777" s="160"/>
    </row>
    <row r="778" spans="1:26" ht="15.75" customHeight="1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  <c r="Z778" s="160"/>
    </row>
    <row r="779" spans="1:26" ht="15.75" customHeight="1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  <c r="Z779" s="160"/>
    </row>
    <row r="780" spans="1:26" ht="15.75" customHeight="1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</row>
    <row r="781" spans="1:26" ht="15.75" customHeight="1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</row>
    <row r="782" spans="1:26" ht="15.75" customHeight="1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</row>
    <row r="783" spans="1:26" ht="15.75" customHeight="1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</row>
    <row r="784" spans="1:26" ht="15.75" customHeight="1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</row>
    <row r="785" spans="1:26" ht="15.75" customHeight="1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</row>
    <row r="786" spans="1:26" ht="15.75" customHeight="1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</row>
    <row r="787" spans="1:26" ht="15.75" customHeight="1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</row>
    <row r="788" spans="1:26" ht="15.75" customHeight="1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</row>
    <row r="789" spans="1:26" ht="15.75" customHeight="1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</row>
    <row r="790" spans="1:26" ht="15.75" customHeight="1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</row>
    <row r="791" spans="1:26" ht="15.75" customHeight="1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  <c r="Z791" s="160"/>
    </row>
    <row r="792" spans="1:26" ht="15.75" customHeight="1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  <c r="Z792" s="160"/>
    </row>
    <row r="793" spans="1:26" ht="15.75" customHeight="1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  <c r="Z793" s="160"/>
    </row>
    <row r="794" spans="1:26" ht="15.75" customHeight="1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  <c r="Z794" s="160"/>
    </row>
    <row r="795" spans="1:26" ht="15.75" customHeight="1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  <c r="Z795" s="160"/>
    </row>
    <row r="796" spans="1:26" ht="15.75" customHeight="1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  <c r="Z796" s="160"/>
    </row>
    <row r="797" spans="1:26" ht="15.75" customHeight="1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  <c r="Z797" s="160"/>
    </row>
    <row r="798" spans="1:26" ht="15.75" customHeight="1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  <c r="Z798" s="160"/>
    </row>
    <row r="799" spans="1:26" ht="15.75" customHeight="1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  <c r="Z799" s="160"/>
    </row>
    <row r="800" spans="1:26" ht="15.75" customHeight="1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  <c r="Z800" s="160"/>
    </row>
    <row r="801" spans="1:26" ht="15.75" customHeight="1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</row>
    <row r="802" spans="1:26" ht="15.75" customHeight="1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</row>
    <row r="803" spans="1:26" ht="15.75" customHeight="1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</row>
    <row r="804" spans="1:26" ht="15.75" customHeight="1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</row>
    <row r="805" spans="1:26" ht="15.75" customHeight="1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</row>
    <row r="806" spans="1:26" ht="15.75" customHeight="1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</row>
    <row r="807" spans="1:26" ht="15.75" customHeight="1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</row>
    <row r="808" spans="1:26" ht="15.75" customHeight="1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</row>
    <row r="809" spans="1:26" ht="15.75" customHeight="1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</row>
    <row r="810" spans="1:26" ht="15.75" customHeight="1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  <c r="Z810" s="160"/>
    </row>
    <row r="811" spans="1:26" ht="15.75" customHeight="1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  <c r="Z811" s="160"/>
    </row>
    <row r="812" spans="1:26" ht="15.75" customHeight="1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  <c r="Z812" s="160"/>
    </row>
    <row r="813" spans="1:26" ht="15.75" customHeight="1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  <c r="Z813" s="160"/>
    </row>
    <row r="814" spans="1:26" ht="15.75" customHeight="1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  <c r="Z814" s="160"/>
    </row>
    <row r="815" spans="1:26" ht="15.75" customHeight="1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  <c r="Z815" s="160"/>
    </row>
    <row r="816" spans="1:26" ht="15.75" customHeight="1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  <c r="Z816" s="160"/>
    </row>
    <row r="817" spans="1:26" ht="15.75" customHeight="1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  <c r="Z817" s="160"/>
    </row>
    <row r="818" spans="1:26" ht="15.75" customHeight="1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  <c r="Z818" s="160"/>
    </row>
    <row r="819" spans="1:26" ht="15.75" customHeight="1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  <c r="Z819" s="160"/>
    </row>
    <row r="820" spans="1:26" ht="15.75" customHeight="1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  <c r="Z820" s="160"/>
    </row>
    <row r="821" spans="1:26" ht="15.75" customHeight="1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  <c r="Z821" s="160"/>
    </row>
    <row r="822" spans="1:26" ht="15.75" customHeight="1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  <c r="Z822" s="160"/>
    </row>
    <row r="823" spans="1:26" ht="15.75" customHeight="1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  <c r="Z823" s="160"/>
    </row>
    <row r="824" spans="1:26" ht="15.75" customHeight="1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  <c r="Z824" s="160"/>
    </row>
    <row r="825" spans="1:26" ht="15.75" customHeight="1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  <c r="Z825" s="160"/>
    </row>
    <row r="826" spans="1:26" ht="15.75" customHeight="1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  <c r="Z826" s="160"/>
    </row>
    <row r="827" spans="1:26" ht="15.75" customHeight="1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  <c r="Z827" s="160"/>
    </row>
    <row r="828" spans="1:26" ht="15.75" customHeight="1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  <c r="Z828" s="160"/>
    </row>
    <row r="829" spans="1:26" ht="15.75" customHeight="1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  <c r="Z829" s="160"/>
    </row>
    <row r="830" spans="1:26" ht="15.75" customHeight="1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  <c r="Z830" s="160"/>
    </row>
    <row r="831" spans="1:26" ht="15.75" customHeight="1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  <c r="Z831" s="160"/>
    </row>
    <row r="832" spans="1:26" ht="15.75" customHeight="1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  <c r="Z832" s="160"/>
    </row>
    <row r="833" spans="1:26" ht="15.75" customHeight="1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  <c r="Z833" s="160"/>
    </row>
    <row r="834" spans="1:26" ht="15.75" customHeight="1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  <c r="Z834" s="160"/>
    </row>
    <row r="835" spans="1:26" ht="15.75" customHeight="1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  <c r="Z835" s="160"/>
    </row>
    <row r="836" spans="1:26" ht="15.75" customHeight="1">
      <c r="A836" s="160"/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  <c r="Z836" s="160"/>
    </row>
    <row r="837" spans="1:26" ht="15.75" customHeight="1">
      <c r="A837" s="160"/>
      <c r="B837" s="160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  <c r="Z837" s="160"/>
    </row>
    <row r="838" spans="1:26" ht="15.75" customHeight="1">
      <c r="A838" s="160"/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  <c r="Z838" s="160"/>
    </row>
    <row r="839" spans="1:26" ht="15.75" customHeight="1">
      <c r="A839" s="160"/>
      <c r="B839" s="160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  <c r="Z839" s="160"/>
    </row>
    <row r="840" spans="1:26" ht="15.75" customHeight="1">
      <c r="A840" s="160"/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  <c r="Z840" s="160"/>
    </row>
    <row r="841" spans="1:26" ht="15.75" customHeight="1">
      <c r="A841" s="160"/>
      <c r="B841" s="160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</row>
    <row r="842" spans="1:26" ht="15.75" customHeight="1">
      <c r="A842" s="160"/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  <c r="Z842" s="160"/>
    </row>
    <row r="843" spans="1:26" ht="15.75" customHeight="1">
      <c r="A843" s="160"/>
      <c r="B843" s="160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  <c r="Z843" s="160"/>
    </row>
    <row r="844" spans="1:26" ht="15.75" customHeight="1">
      <c r="A844" s="160"/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</row>
    <row r="845" spans="1:26" ht="15.75" customHeight="1">
      <c r="A845" s="160"/>
      <c r="B845" s="160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  <c r="Z845" s="160"/>
    </row>
    <row r="846" spans="1:26" ht="15.75" customHeight="1">
      <c r="A846" s="160"/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  <c r="Z846" s="160"/>
    </row>
    <row r="847" spans="1:26" ht="15.75" customHeight="1">
      <c r="A847" s="160"/>
      <c r="B847" s="160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  <c r="Z847" s="160"/>
    </row>
    <row r="848" spans="1:26" ht="15.75" customHeight="1">
      <c r="A848" s="160"/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  <c r="Z848" s="160"/>
    </row>
    <row r="849" spans="1:26" ht="15.75" customHeight="1">
      <c r="A849" s="160"/>
      <c r="B849" s="160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  <c r="Z849" s="160"/>
    </row>
    <row r="850" spans="1:26" ht="15.75" customHeight="1">
      <c r="A850" s="160"/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  <c r="Z850" s="160"/>
    </row>
    <row r="851" spans="1:26" ht="15.75" customHeight="1">
      <c r="A851" s="160"/>
      <c r="B851" s="160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  <c r="Z851" s="160"/>
    </row>
    <row r="852" spans="1:26" ht="15.75" customHeight="1">
      <c r="A852" s="160"/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  <c r="Z852" s="160"/>
    </row>
    <row r="853" spans="1:26" ht="15.75" customHeight="1">
      <c r="A853" s="160"/>
      <c r="B853" s="160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  <c r="Z853" s="160"/>
    </row>
    <row r="854" spans="1:26" ht="15.75" customHeight="1">
      <c r="A854" s="160"/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  <c r="Z854" s="160"/>
    </row>
    <row r="855" spans="1:26" ht="15.75" customHeight="1">
      <c r="A855" s="160"/>
      <c r="B855" s="160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  <c r="Z855" s="160"/>
    </row>
    <row r="856" spans="1:26" ht="15.75" customHeight="1">
      <c r="A856" s="160"/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  <c r="Z856" s="160"/>
    </row>
    <row r="857" spans="1:26" ht="15.75" customHeight="1">
      <c r="A857" s="160"/>
      <c r="B857" s="160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  <c r="Z857" s="160"/>
    </row>
    <row r="858" spans="1:26" ht="15.75" customHeight="1">
      <c r="A858" s="160"/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  <c r="Z858" s="160"/>
    </row>
    <row r="859" spans="1:26" ht="15.75" customHeight="1">
      <c r="A859" s="160"/>
      <c r="B859" s="160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  <c r="Z859" s="160"/>
    </row>
    <row r="860" spans="1:26" ht="15.75" customHeight="1">
      <c r="A860" s="160"/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</row>
    <row r="861" spans="1:26" ht="15.75" customHeight="1">
      <c r="A861" s="160"/>
      <c r="B861" s="160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  <c r="Z861" s="160"/>
    </row>
    <row r="862" spans="1:26" ht="15.75" customHeight="1">
      <c r="A862" s="160"/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  <c r="Z862" s="160"/>
    </row>
    <row r="863" spans="1:26" ht="15.75" customHeight="1">
      <c r="A863" s="160"/>
      <c r="B863" s="160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  <c r="Z863" s="160"/>
    </row>
    <row r="864" spans="1:26" ht="15.75" customHeight="1">
      <c r="A864" s="160"/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  <c r="Z864" s="160"/>
    </row>
    <row r="865" spans="1:26" ht="15.75" customHeight="1">
      <c r="A865" s="160"/>
      <c r="B865" s="160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  <c r="Z865" s="160"/>
    </row>
    <row r="866" spans="1:26" ht="15.75" customHeight="1">
      <c r="A866" s="160"/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  <c r="Z866" s="160"/>
    </row>
    <row r="867" spans="1:26" ht="15.75" customHeight="1">
      <c r="A867" s="160"/>
      <c r="B867" s="160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  <c r="Z867" s="160"/>
    </row>
    <row r="868" spans="1:26" ht="15.75" customHeight="1">
      <c r="A868" s="160"/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  <c r="Z868" s="160"/>
    </row>
    <row r="869" spans="1:26" ht="15.75" customHeight="1">
      <c r="A869" s="160"/>
      <c r="B869" s="160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  <c r="Z869" s="160"/>
    </row>
    <row r="870" spans="1:26" ht="15.75" customHeight="1">
      <c r="A870" s="160"/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</row>
    <row r="871" spans="1:26" ht="15.75" customHeight="1">
      <c r="A871" s="160"/>
      <c r="B871" s="160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</row>
    <row r="872" spans="1:26" ht="15.75" customHeight="1">
      <c r="A872" s="160"/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</row>
    <row r="873" spans="1:26" ht="15.75" customHeight="1">
      <c r="A873" s="160"/>
      <c r="B873" s="160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</row>
    <row r="874" spans="1:26" ht="15.75" customHeight="1">
      <c r="A874" s="160"/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</row>
    <row r="875" spans="1:26" ht="15.75" customHeight="1">
      <c r="A875" s="160"/>
      <c r="B875" s="160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</row>
    <row r="876" spans="1:26" ht="15.75" customHeight="1">
      <c r="A876" s="160"/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</row>
    <row r="877" spans="1:26" ht="15.75" customHeight="1">
      <c r="A877" s="160"/>
      <c r="B877" s="160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</row>
    <row r="878" spans="1:26" ht="15.75" customHeight="1">
      <c r="A878" s="160"/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</row>
    <row r="879" spans="1:26" ht="15.75" customHeight="1">
      <c r="A879" s="160"/>
      <c r="B879" s="160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</row>
    <row r="880" spans="1:26" ht="15.75" customHeight="1">
      <c r="A880" s="160"/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  <c r="Z880" s="160"/>
    </row>
    <row r="881" spans="1:26" ht="15.75" customHeight="1">
      <c r="A881" s="160"/>
      <c r="B881" s="160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  <c r="Z881" s="160"/>
    </row>
    <row r="882" spans="1:26" ht="15.75" customHeight="1">
      <c r="A882" s="160"/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  <c r="Z882" s="160"/>
    </row>
    <row r="883" spans="1:26" ht="15.75" customHeight="1">
      <c r="A883" s="160"/>
      <c r="B883" s="160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  <c r="Z883" s="160"/>
    </row>
    <row r="884" spans="1:26" ht="15.75" customHeight="1">
      <c r="A884" s="160"/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  <c r="Z884" s="160"/>
    </row>
    <row r="885" spans="1:26" ht="15.75" customHeight="1">
      <c r="A885" s="160"/>
      <c r="B885" s="160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  <c r="Z885" s="160"/>
    </row>
    <row r="886" spans="1:26" ht="15.75" customHeight="1">
      <c r="A886" s="160"/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  <c r="Z886" s="160"/>
    </row>
    <row r="887" spans="1:26" ht="15.75" customHeight="1">
      <c r="A887" s="160"/>
      <c r="B887" s="160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  <c r="Z887" s="160"/>
    </row>
    <row r="888" spans="1:26" ht="15.75" customHeight="1">
      <c r="A888" s="160"/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  <c r="Z888" s="160"/>
    </row>
    <row r="889" spans="1:26" ht="15.75" customHeight="1">
      <c r="A889" s="160"/>
      <c r="B889" s="160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  <c r="Z889" s="160"/>
    </row>
    <row r="890" spans="1:26" ht="15.75" customHeight="1">
      <c r="A890" s="160"/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  <c r="Z890" s="160"/>
    </row>
    <row r="891" spans="1:26" ht="15.75" customHeight="1">
      <c r="A891" s="160"/>
      <c r="B891" s="160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  <c r="Z891" s="160"/>
    </row>
    <row r="892" spans="1:26" ht="15.75" customHeight="1">
      <c r="A892" s="160"/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  <c r="Z892" s="160"/>
    </row>
    <row r="893" spans="1:26" ht="15.75" customHeight="1">
      <c r="A893" s="160"/>
      <c r="B893" s="160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  <c r="Z893" s="160"/>
    </row>
    <row r="894" spans="1:26" ht="15.75" customHeight="1">
      <c r="A894" s="160"/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  <c r="Z894" s="160"/>
    </row>
    <row r="895" spans="1:26" ht="15.75" customHeight="1">
      <c r="A895" s="160"/>
      <c r="B895" s="160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  <c r="Z895" s="160"/>
    </row>
    <row r="896" spans="1:26" ht="15.75" customHeight="1">
      <c r="A896" s="160"/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  <c r="Z896" s="160"/>
    </row>
    <row r="897" spans="1:26" ht="15.75" customHeight="1">
      <c r="A897" s="160"/>
      <c r="B897" s="160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  <c r="Z897" s="160"/>
    </row>
    <row r="898" spans="1:26" ht="15.75" customHeight="1">
      <c r="A898" s="160"/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  <c r="Z898" s="160"/>
    </row>
    <row r="899" spans="1:26" ht="15.75" customHeight="1">
      <c r="A899" s="160"/>
      <c r="B899" s="160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  <c r="Z899" s="160"/>
    </row>
    <row r="900" spans="1:26" ht="15.75" customHeight="1">
      <c r="A900" s="160"/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  <c r="Z900" s="160"/>
    </row>
    <row r="901" spans="1:26" ht="15.75" customHeight="1">
      <c r="A901" s="160"/>
      <c r="B901" s="160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  <c r="Z901" s="160"/>
    </row>
    <row r="902" spans="1:26" ht="15.75" customHeight="1">
      <c r="A902" s="160"/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  <c r="Z902" s="160"/>
    </row>
    <row r="903" spans="1:26" ht="15.75" customHeight="1">
      <c r="A903" s="160"/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  <c r="Z903" s="160"/>
    </row>
    <row r="904" spans="1:26" ht="15.75" customHeight="1">
      <c r="A904" s="160"/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  <c r="Z904" s="160"/>
    </row>
    <row r="905" spans="1:26" ht="15.75" customHeight="1">
      <c r="A905" s="160"/>
      <c r="B905" s="160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  <c r="Z905" s="160"/>
    </row>
    <row r="906" spans="1:26" ht="15.75" customHeight="1">
      <c r="A906" s="160"/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</row>
    <row r="907" spans="1:26" ht="15.75" customHeight="1">
      <c r="A907" s="160"/>
      <c r="B907" s="160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</row>
    <row r="908" spans="1:26" ht="15.75" customHeight="1">
      <c r="A908" s="160"/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</row>
    <row r="909" spans="1:26" ht="15.75" customHeight="1">
      <c r="A909" s="160"/>
      <c r="B909" s="160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</row>
    <row r="910" spans="1:26" ht="15.75" customHeight="1">
      <c r="A910" s="160"/>
      <c r="B910" s="160"/>
      <c r="C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  <c r="Z910" s="160"/>
    </row>
    <row r="911" spans="1:26" ht="15.75" customHeight="1">
      <c r="A911" s="160"/>
      <c r="B911" s="160"/>
      <c r="C911" s="160"/>
      <c r="D911" s="160"/>
      <c r="E911" s="160"/>
      <c r="F911" s="160"/>
      <c r="G911" s="160"/>
      <c r="H911" s="160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  <c r="Z911" s="160"/>
    </row>
    <row r="912" spans="1:26" ht="15.75" customHeight="1">
      <c r="A912" s="160"/>
      <c r="B912" s="160"/>
      <c r="C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  <c r="Z912" s="160"/>
    </row>
    <row r="913" spans="1:26" ht="15.75" customHeight="1">
      <c r="A913" s="160"/>
      <c r="B913" s="160"/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  <c r="Z913" s="160"/>
    </row>
    <row r="914" spans="1:26" ht="15.75" customHeight="1">
      <c r="A914" s="160"/>
      <c r="B914" s="160"/>
      <c r="C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  <c r="Z914" s="160"/>
    </row>
    <row r="915" spans="1:26" ht="15.75" customHeight="1">
      <c r="A915" s="160"/>
      <c r="B915" s="160"/>
      <c r="C915" s="160"/>
      <c r="D915" s="160"/>
      <c r="E915" s="160"/>
      <c r="F915" s="160"/>
      <c r="G915" s="160"/>
      <c r="H915" s="160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  <c r="W915" s="160"/>
      <c r="X915" s="160"/>
      <c r="Y915" s="160"/>
      <c r="Z915" s="160"/>
    </row>
    <row r="916" spans="1:26" ht="15.75" customHeight="1">
      <c r="A916" s="160"/>
      <c r="B916" s="160"/>
      <c r="C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  <c r="W916" s="160"/>
      <c r="X916" s="160"/>
      <c r="Y916" s="160"/>
      <c r="Z916" s="160"/>
    </row>
    <row r="917" spans="1:26" ht="15.75" customHeight="1">
      <c r="A917" s="160"/>
      <c r="B917" s="160"/>
      <c r="C917" s="160"/>
      <c r="D917" s="160"/>
      <c r="E917" s="160"/>
      <c r="F917" s="160"/>
      <c r="G917" s="160"/>
      <c r="H917" s="160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  <c r="W917" s="160"/>
      <c r="X917" s="160"/>
      <c r="Y917" s="160"/>
      <c r="Z917" s="160"/>
    </row>
    <row r="918" spans="1:26" ht="15.75" customHeight="1">
      <c r="A918" s="160"/>
      <c r="B918" s="160"/>
      <c r="C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  <c r="W918" s="160"/>
      <c r="X918" s="160"/>
      <c r="Y918" s="160"/>
      <c r="Z918" s="160"/>
    </row>
    <row r="919" spans="1:26" ht="15.75" customHeight="1">
      <c r="A919" s="160"/>
      <c r="B919" s="160"/>
      <c r="C919" s="160"/>
      <c r="D919" s="160"/>
      <c r="E919" s="160"/>
      <c r="F919" s="160"/>
      <c r="G919" s="160"/>
      <c r="H919" s="160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  <c r="W919" s="160"/>
      <c r="X919" s="160"/>
      <c r="Y919" s="160"/>
      <c r="Z919" s="160"/>
    </row>
    <row r="920" spans="1:26" ht="15.75" customHeight="1">
      <c r="A920" s="160"/>
      <c r="B920" s="160"/>
      <c r="C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  <c r="W920" s="160"/>
      <c r="X920" s="160"/>
      <c r="Y920" s="160"/>
      <c r="Z920" s="160"/>
    </row>
    <row r="921" spans="1:26" ht="15.75" customHeight="1">
      <c r="A921" s="160"/>
      <c r="B921" s="160"/>
      <c r="C921" s="160"/>
      <c r="D921" s="160"/>
      <c r="E921" s="160"/>
      <c r="F921" s="160"/>
      <c r="G921" s="160"/>
      <c r="H921" s="160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  <c r="W921" s="160"/>
      <c r="X921" s="160"/>
      <c r="Y921" s="160"/>
      <c r="Z921" s="160"/>
    </row>
    <row r="922" spans="1:26" ht="15.75" customHeight="1">
      <c r="A922" s="160"/>
      <c r="B922" s="160"/>
      <c r="C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  <c r="W922" s="160"/>
      <c r="X922" s="160"/>
      <c r="Y922" s="160"/>
      <c r="Z922" s="160"/>
    </row>
    <row r="923" spans="1:26" ht="15.75" customHeight="1">
      <c r="A923" s="160"/>
      <c r="B923" s="160"/>
      <c r="C923" s="160"/>
      <c r="D923" s="160"/>
      <c r="E923" s="160"/>
      <c r="F923" s="160"/>
      <c r="G923" s="160"/>
      <c r="H923" s="160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  <c r="Z923" s="160"/>
    </row>
    <row r="924" spans="1:26" ht="15.75" customHeight="1">
      <c r="A924" s="160"/>
      <c r="B924" s="160"/>
      <c r="C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  <c r="W924" s="160"/>
      <c r="X924" s="160"/>
      <c r="Y924" s="160"/>
      <c r="Z924" s="160"/>
    </row>
    <row r="925" spans="1:26" ht="15.75" customHeight="1">
      <c r="A925" s="160"/>
      <c r="B925" s="160"/>
      <c r="C925" s="160"/>
      <c r="D925" s="160"/>
      <c r="E925" s="160"/>
      <c r="F925" s="160"/>
      <c r="G925" s="160"/>
      <c r="H925" s="160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  <c r="W925" s="160"/>
      <c r="X925" s="160"/>
      <c r="Y925" s="160"/>
      <c r="Z925" s="160"/>
    </row>
    <row r="926" spans="1:26" ht="15.75" customHeight="1">
      <c r="A926" s="160"/>
      <c r="B926" s="160"/>
      <c r="C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  <c r="Z926" s="160"/>
    </row>
    <row r="927" spans="1:26" ht="15.75" customHeight="1">
      <c r="A927" s="160"/>
      <c r="B927" s="160"/>
      <c r="C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  <c r="W927" s="160"/>
      <c r="X927" s="160"/>
      <c r="Y927" s="160"/>
      <c r="Z927" s="160"/>
    </row>
    <row r="928" spans="1:26" ht="15.75" customHeight="1">
      <c r="A928" s="160"/>
      <c r="B928" s="160"/>
      <c r="C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  <c r="W928" s="160"/>
      <c r="X928" s="160"/>
      <c r="Y928" s="160"/>
      <c r="Z928" s="160"/>
    </row>
    <row r="929" spans="1:26" ht="15.75" customHeight="1">
      <c r="A929" s="160"/>
      <c r="B929" s="160"/>
      <c r="C929" s="160"/>
      <c r="D929" s="160"/>
      <c r="E929" s="160"/>
      <c r="F929" s="160"/>
      <c r="G929" s="160"/>
      <c r="H929" s="160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  <c r="W929" s="160"/>
      <c r="X929" s="160"/>
      <c r="Y929" s="160"/>
      <c r="Z929" s="160"/>
    </row>
    <row r="930" spans="1:26" ht="15.75" customHeight="1">
      <c r="A930" s="160"/>
      <c r="B930" s="160"/>
      <c r="C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  <c r="W930" s="160"/>
      <c r="X930" s="160"/>
      <c r="Y930" s="160"/>
      <c r="Z930" s="160"/>
    </row>
    <row r="931" spans="1:26" ht="15.75" customHeight="1">
      <c r="A931" s="160"/>
      <c r="B931" s="160"/>
      <c r="C931" s="160"/>
      <c r="D931" s="160"/>
      <c r="E931" s="160"/>
      <c r="F931" s="160"/>
      <c r="G931" s="160"/>
      <c r="H931" s="160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  <c r="W931" s="160"/>
      <c r="X931" s="160"/>
      <c r="Y931" s="160"/>
      <c r="Z931" s="160"/>
    </row>
    <row r="932" spans="1:26" ht="15.75" customHeight="1">
      <c r="A932" s="160"/>
      <c r="B932" s="160"/>
      <c r="C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  <c r="Z932" s="160"/>
    </row>
    <row r="933" spans="1:26" ht="15.75" customHeight="1">
      <c r="A933" s="160"/>
      <c r="B933" s="160"/>
      <c r="C933" s="160"/>
      <c r="D933" s="160"/>
      <c r="E933" s="160"/>
      <c r="F933" s="160"/>
      <c r="G933" s="160"/>
      <c r="H933" s="160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  <c r="W933" s="160"/>
      <c r="X933" s="160"/>
      <c r="Y933" s="160"/>
      <c r="Z933" s="160"/>
    </row>
    <row r="934" spans="1:26" ht="15.75" customHeight="1">
      <c r="A934" s="160"/>
      <c r="B934" s="160"/>
      <c r="C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  <c r="W934" s="160"/>
      <c r="X934" s="160"/>
      <c r="Y934" s="160"/>
      <c r="Z934" s="160"/>
    </row>
    <row r="935" spans="1:26" ht="15.75" customHeight="1">
      <c r="A935" s="160"/>
      <c r="B935" s="160"/>
      <c r="C935" s="160"/>
      <c r="D935" s="160"/>
      <c r="E935" s="160"/>
      <c r="F935" s="160"/>
      <c r="G935" s="160"/>
      <c r="H935" s="160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  <c r="W935" s="160"/>
      <c r="X935" s="160"/>
      <c r="Y935" s="160"/>
      <c r="Z935" s="160"/>
    </row>
    <row r="936" spans="1:26" ht="15.75" customHeight="1">
      <c r="A936" s="160"/>
      <c r="B936" s="160"/>
      <c r="C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  <c r="W936" s="160"/>
      <c r="X936" s="160"/>
      <c r="Y936" s="160"/>
      <c r="Z936" s="160"/>
    </row>
    <row r="937" spans="1:26" ht="15.75" customHeight="1">
      <c r="A937" s="160"/>
      <c r="B937" s="160"/>
      <c r="C937" s="160"/>
      <c r="D937" s="160"/>
      <c r="E937" s="160"/>
      <c r="F937" s="160"/>
      <c r="G937" s="160"/>
      <c r="H937" s="160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  <c r="W937" s="160"/>
      <c r="X937" s="160"/>
      <c r="Y937" s="160"/>
      <c r="Z937" s="160"/>
    </row>
    <row r="938" spans="1:26" ht="15.75" customHeight="1">
      <c r="A938" s="160"/>
      <c r="B938" s="160"/>
      <c r="C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  <c r="W938" s="160"/>
      <c r="X938" s="160"/>
      <c r="Y938" s="160"/>
      <c r="Z938" s="160"/>
    </row>
    <row r="939" spans="1:26" ht="15.75" customHeight="1">
      <c r="A939" s="160"/>
      <c r="B939" s="160"/>
      <c r="C939" s="160"/>
      <c r="D939" s="160"/>
      <c r="E939" s="160"/>
      <c r="F939" s="160"/>
      <c r="G939" s="160"/>
      <c r="H939" s="160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  <c r="W939" s="160"/>
      <c r="X939" s="160"/>
      <c r="Y939" s="160"/>
      <c r="Z939" s="160"/>
    </row>
    <row r="940" spans="1:26" ht="15.75" customHeight="1">
      <c r="A940" s="160"/>
      <c r="B940" s="160"/>
      <c r="C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  <c r="W940" s="160"/>
      <c r="X940" s="160"/>
      <c r="Y940" s="160"/>
      <c r="Z940" s="160"/>
    </row>
    <row r="941" spans="1:26" ht="15.75" customHeight="1">
      <c r="A941" s="160"/>
      <c r="B941" s="160"/>
      <c r="C941" s="160"/>
      <c r="D941" s="160"/>
      <c r="E941" s="160"/>
      <c r="F941" s="160"/>
      <c r="G941" s="160"/>
      <c r="H941" s="160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  <c r="W941" s="160"/>
      <c r="X941" s="160"/>
      <c r="Y941" s="160"/>
      <c r="Z941" s="160"/>
    </row>
    <row r="942" spans="1:26" ht="15.75" customHeight="1">
      <c r="A942" s="160"/>
      <c r="B942" s="160"/>
      <c r="C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  <c r="Z942" s="160"/>
    </row>
    <row r="943" spans="1:26" ht="15.75" customHeight="1">
      <c r="A943" s="160"/>
      <c r="B943" s="160"/>
      <c r="C943" s="160"/>
      <c r="D943" s="160"/>
      <c r="E943" s="160"/>
      <c r="F943" s="160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  <c r="Z943" s="160"/>
    </row>
    <row r="944" spans="1:26" ht="15.75" customHeight="1">
      <c r="A944" s="160"/>
      <c r="B944" s="160"/>
      <c r="C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  <c r="Z944" s="160"/>
    </row>
    <row r="945" spans="1:26" ht="15.75" customHeight="1">
      <c r="A945" s="160"/>
      <c r="B945" s="160"/>
      <c r="C945" s="160"/>
      <c r="D945" s="160"/>
      <c r="E945" s="160"/>
      <c r="F945" s="160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  <c r="Z945" s="160"/>
    </row>
    <row r="946" spans="1:26" ht="15.75" customHeight="1">
      <c r="A946" s="160"/>
      <c r="B946" s="160"/>
      <c r="C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  <c r="Z946" s="160"/>
    </row>
    <row r="947" spans="1:26" ht="15.75" customHeight="1">
      <c r="A947" s="160"/>
      <c r="B947" s="160"/>
      <c r="C947" s="160"/>
      <c r="D947" s="160"/>
      <c r="E947" s="160"/>
      <c r="F947" s="160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  <c r="Z947" s="160"/>
    </row>
    <row r="948" spans="1:26" ht="15.75" customHeight="1">
      <c r="A948" s="160"/>
      <c r="B948" s="160"/>
      <c r="C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  <c r="Z948" s="160"/>
    </row>
    <row r="949" spans="1:26" ht="15.75" customHeight="1">
      <c r="A949" s="160"/>
      <c r="B949" s="160"/>
      <c r="C949" s="160"/>
      <c r="D949" s="160"/>
      <c r="E949" s="160"/>
      <c r="F949" s="160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  <c r="Z949" s="160"/>
    </row>
    <row r="950" spans="1:26" ht="15.75" customHeight="1">
      <c r="A950" s="160"/>
      <c r="B950" s="160"/>
      <c r="C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</row>
    <row r="951" spans="1:26" ht="15.75" customHeight="1">
      <c r="A951" s="160"/>
      <c r="B951" s="160"/>
      <c r="C951" s="160"/>
      <c r="D951" s="160"/>
      <c r="E951" s="160"/>
      <c r="F951" s="160"/>
      <c r="G951" s="160"/>
      <c r="H951" s="160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  <c r="W951" s="160"/>
      <c r="X951" s="160"/>
      <c r="Y951" s="160"/>
      <c r="Z951" s="160"/>
    </row>
    <row r="952" spans="1:26" ht="15.75" customHeight="1">
      <c r="A952" s="160"/>
      <c r="B952" s="160"/>
      <c r="C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  <c r="W952" s="160"/>
      <c r="X952" s="160"/>
      <c r="Y952" s="160"/>
      <c r="Z952" s="160"/>
    </row>
    <row r="953" spans="1:26" ht="15.75" customHeight="1">
      <c r="A953" s="160"/>
      <c r="B953" s="160"/>
      <c r="C953" s="160"/>
      <c r="D953" s="160"/>
      <c r="E953" s="160"/>
      <c r="F953" s="160"/>
      <c r="G953" s="160"/>
      <c r="H953" s="160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  <c r="W953" s="160"/>
      <c r="X953" s="160"/>
      <c r="Y953" s="160"/>
      <c r="Z953" s="160"/>
    </row>
    <row r="954" spans="1:26" ht="15.75" customHeight="1">
      <c r="A954" s="160"/>
      <c r="B954" s="160"/>
      <c r="C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  <c r="Z954" s="160"/>
    </row>
    <row r="955" spans="1:26" ht="15.75" customHeight="1">
      <c r="A955" s="160"/>
      <c r="B955" s="160"/>
      <c r="C955" s="160"/>
      <c r="D955" s="160"/>
      <c r="E955" s="160"/>
      <c r="F955" s="160"/>
      <c r="G955" s="160"/>
      <c r="H955" s="160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  <c r="W955" s="160"/>
      <c r="X955" s="160"/>
      <c r="Y955" s="160"/>
      <c r="Z955" s="160"/>
    </row>
    <row r="956" spans="1:26" ht="15.75" customHeight="1">
      <c r="A956" s="160"/>
      <c r="B956" s="160"/>
      <c r="C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  <c r="W956" s="160"/>
      <c r="X956" s="160"/>
      <c r="Y956" s="160"/>
      <c r="Z956" s="160"/>
    </row>
    <row r="957" spans="1:26" ht="15.75" customHeight="1">
      <c r="A957" s="160"/>
      <c r="B957" s="160"/>
      <c r="C957" s="160"/>
      <c r="D957" s="160"/>
      <c r="E957" s="160"/>
      <c r="F957" s="160"/>
      <c r="G957" s="160"/>
      <c r="H957" s="160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  <c r="Z957" s="160"/>
    </row>
    <row r="958" spans="1:26" ht="15.75" customHeight="1">
      <c r="A958" s="160"/>
      <c r="B958" s="160"/>
      <c r="C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  <c r="W958" s="160"/>
      <c r="X958" s="160"/>
      <c r="Y958" s="160"/>
      <c r="Z958" s="160"/>
    </row>
    <row r="959" spans="1:26" ht="15.75" customHeight="1">
      <c r="A959" s="160"/>
      <c r="B959" s="160"/>
      <c r="C959" s="160"/>
      <c r="D959" s="160"/>
      <c r="E959" s="160"/>
      <c r="F959" s="160"/>
      <c r="G959" s="160"/>
      <c r="H959" s="160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  <c r="W959" s="160"/>
      <c r="X959" s="160"/>
      <c r="Y959" s="160"/>
      <c r="Z959" s="160"/>
    </row>
    <row r="960" spans="1:26" ht="15.75" customHeight="1">
      <c r="A960" s="160"/>
      <c r="B960" s="160"/>
      <c r="C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  <c r="W960" s="160"/>
      <c r="X960" s="160"/>
      <c r="Y960" s="160"/>
      <c r="Z960" s="160"/>
    </row>
    <row r="961" spans="1:26" ht="15.75" customHeight="1">
      <c r="A961" s="160"/>
      <c r="B961" s="160"/>
      <c r="C961" s="160"/>
      <c r="D961" s="160"/>
      <c r="E961" s="160"/>
      <c r="F961" s="160"/>
      <c r="G961" s="160"/>
      <c r="H961" s="160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  <c r="W961" s="160"/>
      <c r="X961" s="160"/>
      <c r="Y961" s="160"/>
      <c r="Z961" s="160"/>
    </row>
    <row r="962" spans="1:26" ht="15.75" customHeight="1">
      <c r="A962" s="160"/>
      <c r="B962" s="160"/>
      <c r="C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  <c r="W962" s="160"/>
      <c r="X962" s="160"/>
      <c r="Y962" s="160"/>
      <c r="Z962" s="160"/>
    </row>
    <row r="963" spans="1:26" ht="15.75" customHeight="1">
      <c r="A963" s="160"/>
      <c r="B963" s="160"/>
      <c r="C963" s="160"/>
      <c r="D963" s="160"/>
      <c r="E963" s="160"/>
      <c r="F963" s="160"/>
      <c r="G963" s="160"/>
      <c r="H963" s="160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  <c r="W963" s="160"/>
      <c r="X963" s="160"/>
      <c r="Y963" s="160"/>
      <c r="Z963" s="160"/>
    </row>
    <row r="964" spans="1:26" ht="15.75" customHeight="1">
      <c r="A964" s="160"/>
      <c r="B964" s="160"/>
      <c r="C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  <c r="W964" s="160"/>
      <c r="X964" s="160"/>
      <c r="Y964" s="160"/>
      <c r="Z964" s="160"/>
    </row>
    <row r="965" spans="1:26" ht="15.75" customHeight="1">
      <c r="A965" s="160"/>
      <c r="B965" s="160"/>
      <c r="C965" s="160"/>
      <c r="D965" s="160"/>
      <c r="E965" s="160"/>
      <c r="F965" s="160"/>
      <c r="G965" s="160"/>
      <c r="H965" s="160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  <c r="W965" s="160"/>
      <c r="X965" s="160"/>
      <c r="Y965" s="160"/>
      <c r="Z965" s="160"/>
    </row>
    <row r="966" spans="1:26" ht="15.75" customHeight="1">
      <c r="A966" s="160"/>
      <c r="B966" s="160"/>
      <c r="C966" s="160"/>
      <c r="D966" s="160"/>
      <c r="E966" s="160"/>
      <c r="F966" s="160"/>
      <c r="G966" s="160"/>
      <c r="H966" s="160"/>
      <c r="I966" s="160"/>
      <c r="J966" s="160"/>
      <c r="K966" s="160"/>
      <c r="L966" s="160"/>
      <c r="M966" s="160"/>
      <c r="N966" s="160"/>
      <c r="O966" s="160"/>
      <c r="P966" s="160"/>
      <c r="Q966" s="160"/>
      <c r="R966" s="160"/>
      <c r="S966" s="160"/>
      <c r="T966" s="160"/>
      <c r="U966" s="160"/>
      <c r="V966" s="160"/>
      <c r="W966" s="160"/>
      <c r="X966" s="160"/>
      <c r="Y966" s="160"/>
      <c r="Z966" s="160"/>
    </row>
    <row r="967" spans="1:26" ht="15.75" customHeight="1">
      <c r="A967" s="160"/>
      <c r="B967" s="160"/>
      <c r="C967" s="160"/>
      <c r="D967" s="160"/>
      <c r="E967" s="160"/>
      <c r="F967" s="160"/>
      <c r="G967" s="160"/>
      <c r="H967" s="160"/>
      <c r="I967" s="160"/>
      <c r="J967" s="160"/>
      <c r="K967" s="160"/>
      <c r="L967" s="160"/>
      <c r="M967" s="160"/>
      <c r="N967" s="160"/>
      <c r="O967" s="160"/>
      <c r="P967" s="160"/>
      <c r="Q967" s="160"/>
      <c r="R967" s="160"/>
      <c r="S967" s="160"/>
      <c r="T967" s="160"/>
      <c r="U967" s="160"/>
      <c r="V967" s="160"/>
      <c r="W967" s="160"/>
      <c r="X967" s="160"/>
      <c r="Y967" s="160"/>
      <c r="Z967" s="160"/>
    </row>
    <row r="968" spans="1:26" ht="15.75" customHeight="1">
      <c r="A968" s="160"/>
      <c r="B968" s="160"/>
      <c r="C968" s="160"/>
      <c r="D968" s="160"/>
      <c r="E968" s="160"/>
      <c r="F968" s="160"/>
      <c r="G968" s="160"/>
      <c r="H968" s="160"/>
      <c r="I968" s="160"/>
      <c r="J968" s="160"/>
      <c r="K968" s="160"/>
      <c r="L968" s="160"/>
      <c r="M968" s="160"/>
      <c r="N968" s="160"/>
      <c r="O968" s="160"/>
      <c r="P968" s="160"/>
      <c r="Q968" s="160"/>
      <c r="R968" s="160"/>
      <c r="S968" s="160"/>
      <c r="T968" s="160"/>
      <c r="U968" s="160"/>
      <c r="V968" s="160"/>
      <c r="W968" s="160"/>
      <c r="X968" s="160"/>
      <c r="Y968" s="160"/>
      <c r="Z968" s="160"/>
    </row>
    <row r="969" spans="1:26" ht="15.75" customHeight="1">
      <c r="A969" s="160"/>
      <c r="B969" s="160"/>
      <c r="C969" s="160"/>
      <c r="D969" s="160"/>
      <c r="E969" s="160"/>
      <c r="F969" s="160"/>
      <c r="G969" s="160"/>
      <c r="H969" s="160"/>
      <c r="I969" s="160"/>
      <c r="J969" s="160"/>
      <c r="K969" s="160"/>
      <c r="L969" s="160"/>
      <c r="M969" s="160"/>
      <c r="N969" s="160"/>
      <c r="O969" s="160"/>
      <c r="P969" s="160"/>
      <c r="Q969" s="160"/>
      <c r="R969" s="160"/>
      <c r="S969" s="160"/>
      <c r="T969" s="160"/>
      <c r="U969" s="160"/>
      <c r="V969" s="160"/>
      <c r="W969" s="160"/>
      <c r="X969" s="160"/>
      <c r="Y969" s="160"/>
      <c r="Z969" s="160"/>
    </row>
    <row r="970" spans="1:26" ht="15.75" customHeight="1">
      <c r="A970" s="160"/>
      <c r="B970" s="160"/>
      <c r="C970" s="160"/>
      <c r="D970" s="160"/>
      <c r="E970" s="160"/>
      <c r="F970" s="160"/>
      <c r="G970" s="160"/>
      <c r="H970" s="160"/>
      <c r="I970" s="160"/>
      <c r="J970" s="160"/>
      <c r="K970" s="160"/>
      <c r="L970" s="160"/>
      <c r="M970" s="160"/>
      <c r="N970" s="160"/>
      <c r="O970" s="160"/>
      <c r="P970" s="160"/>
      <c r="Q970" s="160"/>
      <c r="R970" s="160"/>
      <c r="S970" s="160"/>
      <c r="T970" s="160"/>
      <c r="U970" s="160"/>
      <c r="V970" s="160"/>
      <c r="W970" s="160"/>
      <c r="X970" s="160"/>
      <c r="Y970" s="160"/>
      <c r="Z970" s="160"/>
    </row>
    <row r="971" spans="1:26" ht="15.75" customHeight="1">
      <c r="A971" s="160"/>
      <c r="B971" s="160"/>
      <c r="C971" s="160"/>
      <c r="D971" s="160"/>
      <c r="E971" s="160"/>
      <c r="F971" s="160"/>
      <c r="G971" s="160"/>
      <c r="H971" s="160"/>
      <c r="I971" s="160"/>
      <c r="J971" s="160"/>
      <c r="K971" s="160"/>
      <c r="L971" s="160"/>
      <c r="M971" s="160"/>
      <c r="N971" s="160"/>
      <c r="O971" s="160"/>
      <c r="P971" s="160"/>
      <c r="Q971" s="160"/>
      <c r="R971" s="160"/>
      <c r="S971" s="160"/>
      <c r="T971" s="160"/>
      <c r="U971" s="160"/>
      <c r="V971" s="160"/>
      <c r="W971" s="160"/>
      <c r="X971" s="160"/>
      <c r="Y971" s="160"/>
      <c r="Z971" s="160"/>
    </row>
    <row r="972" spans="1:26" ht="15.75" customHeight="1">
      <c r="A972" s="160"/>
      <c r="B972" s="160"/>
      <c r="C972" s="160"/>
      <c r="D972" s="160"/>
      <c r="E972" s="160"/>
      <c r="F972" s="160"/>
      <c r="G972" s="160"/>
      <c r="H972" s="160"/>
      <c r="I972" s="160"/>
      <c r="J972" s="160"/>
      <c r="K972" s="160"/>
      <c r="L972" s="160"/>
      <c r="M972" s="160"/>
      <c r="N972" s="160"/>
      <c r="O972" s="160"/>
      <c r="P972" s="160"/>
      <c r="Q972" s="160"/>
      <c r="R972" s="160"/>
      <c r="S972" s="160"/>
      <c r="T972" s="160"/>
      <c r="U972" s="160"/>
      <c r="V972" s="160"/>
      <c r="W972" s="160"/>
      <c r="X972" s="160"/>
      <c r="Y972" s="160"/>
      <c r="Z972" s="160"/>
    </row>
    <row r="973" spans="1:26" ht="15.75" customHeight="1">
      <c r="A973" s="160"/>
      <c r="B973" s="160"/>
      <c r="C973" s="160"/>
      <c r="D973" s="160"/>
      <c r="E973" s="160"/>
      <c r="F973" s="160"/>
      <c r="G973" s="160"/>
      <c r="H973" s="160"/>
      <c r="I973" s="160"/>
      <c r="J973" s="160"/>
      <c r="K973" s="160"/>
      <c r="L973" s="160"/>
      <c r="M973" s="160"/>
      <c r="N973" s="160"/>
      <c r="O973" s="160"/>
      <c r="P973" s="160"/>
      <c r="Q973" s="160"/>
      <c r="R973" s="160"/>
      <c r="S973" s="160"/>
      <c r="T973" s="160"/>
      <c r="U973" s="160"/>
      <c r="V973" s="160"/>
      <c r="W973" s="160"/>
      <c r="X973" s="160"/>
      <c r="Y973" s="160"/>
      <c r="Z973" s="160"/>
    </row>
    <row r="974" spans="1:26" ht="15.75" customHeight="1">
      <c r="A974" s="160"/>
      <c r="B974" s="160"/>
      <c r="C974" s="160"/>
      <c r="D974" s="160"/>
      <c r="E974" s="160"/>
      <c r="F974" s="160"/>
      <c r="G974" s="160"/>
      <c r="H974" s="160"/>
      <c r="I974" s="160"/>
      <c r="J974" s="160"/>
      <c r="K974" s="160"/>
      <c r="L974" s="160"/>
      <c r="M974" s="160"/>
      <c r="N974" s="160"/>
      <c r="O974" s="160"/>
      <c r="P974" s="160"/>
      <c r="Q974" s="160"/>
      <c r="R974" s="160"/>
      <c r="S974" s="160"/>
      <c r="T974" s="160"/>
      <c r="U974" s="160"/>
      <c r="V974" s="160"/>
      <c r="W974" s="160"/>
      <c r="X974" s="160"/>
      <c r="Y974" s="160"/>
      <c r="Z974" s="160"/>
    </row>
    <row r="975" spans="1:26" ht="15.75" customHeight="1">
      <c r="A975" s="160"/>
      <c r="B975" s="160"/>
      <c r="C975" s="160"/>
      <c r="D975" s="160"/>
      <c r="E975" s="160"/>
      <c r="F975" s="160"/>
      <c r="G975" s="160"/>
      <c r="H975" s="160"/>
      <c r="I975" s="160"/>
      <c r="J975" s="160"/>
      <c r="K975" s="160"/>
      <c r="L975" s="160"/>
      <c r="M975" s="160"/>
      <c r="N975" s="160"/>
      <c r="O975" s="160"/>
      <c r="P975" s="160"/>
      <c r="Q975" s="160"/>
      <c r="R975" s="160"/>
      <c r="S975" s="160"/>
      <c r="T975" s="160"/>
      <c r="U975" s="160"/>
      <c r="V975" s="160"/>
      <c r="W975" s="160"/>
      <c r="X975" s="160"/>
      <c r="Y975" s="160"/>
      <c r="Z975" s="160"/>
    </row>
    <row r="976" spans="1:26" ht="15.75" customHeight="1">
      <c r="A976" s="160"/>
      <c r="B976" s="160"/>
      <c r="C976" s="160"/>
      <c r="D976" s="160"/>
      <c r="E976" s="160"/>
      <c r="F976" s="160"/>
      <c r="G976" s="160"/>
      <c r="H976" s="160"/>
      <c r="I976" s="160"/>
      <c r="J976" s="160"/>
      <c r="K976" s="160"/>
      <c r="L976" s="160"/>
      <c r="M976" s="160"/>
      <c r="N976" s="160"/>
      <c r="O976" s="160"/>
      <c r="P976" s="160"/>
      <c r="Q976" s="160"/>
      <c r="R976" s="160"/>
      <c r="S976" s="160"/>
      <c r="T976" s="160"/>
      <c r="U976" s="160"/>
      <c r="V976" s="160"/>
      <c r="W976" s="160"/>
      <c r="X976" s="160"/>
      <c r="Y976" s="160"/>
      <c r="Z976" s="160"/>
    </row>
    <row r="977" spans="1:26" ht="15.75" customHeight="1">
      <c r="A977" s="160"/>
      <c r="B977" s="160"/>
      <c r="C977" s="160"/>
      <c r="D977" s="160"/>
      <c r="E977" s="160"/>
      <c r="F977" s="160"/>
      <c r="G977" s="160"/>
      <c r="H977" s="160"/>
      <c r="I977" s="160"/>
      <c r="J977" s="160"/>
      <c r="K977" s="160"/>
      <c r="L977" s="160"/>
      <c r="M977" s="160"/>
      <c r="N977" s="160"/>
      <c r="O977" s="160"/>
      <c r="P977" s="160"/>
      <c r="Q977" s="160"/>
      <c r="R977" s="160"/>
      <c r="S977" s="160"/>
      <c r="T977" s="160"/>
      <c r="U977" s="160"/>
      <c r="V977" s="160"/>
      <c r="W977" s="160"/>
      <c r="X977" s="160"/>
      <c r="Y977" s="160"/>
      <c r="Z977" s="160"/>
    </row>
    <row r="978" spans="1:26" ht="15.75" customHeight="1">
      <c r="A978" s="160"/>
      <c r="B978" s="160"/>
      <c r="C978" s="160"/>
      <c r="D978" s="160"/>
      <c r="E978" s="160"/>
      <c r="F978" s="160"/>
      <c r="G978" s="160"/>
      <c r="H978" s="160"/>
      <c r="I978" s="160"/>
      <c r="J978" s="160"/>
      <c r="K978" s="160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  <c r="W978" s="160"/>
      <c r="X978" s="160"/>
      <c r="Y978" s="160"/>
      <c r="Z978" s="160"/>
    </row>
    <row r="979" spans="1:26" ht="15.75" customHeight="1">
      <c r="A979" s="160"/>
      <c r="B979" s="160"/>
      <c r="C979" s="160"/>
      <c r="D979" s="160"/>
      <c r="E979" s="160"/>
      <c r="F979" s="160"/>
      <c r="G979" s="160"/>
      <c r="H979" s="160"/>
      <c r="I979" s="160"/>
      <c r="J979" s="160"/>
      <c r="K979" s="160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  <c r="W979" s="160"/>
      <c r="X979" s="160"/>
      <c r="Y979" s="160"/>
      <c r="Z979" s="160"/>
    </row>
    <row r="980" spans="1:26" ht="15.75" customHeight="1">
      <c r="A980" s="160"/>
      <c r="B980" s="160"/>
      <c r="C980" s="160"/>
      <c r="D980" s="160"/>
      <c r="E980" s="160"/>
      <c r="F980" s="160"/>
      <c r="G980" s="160"/>
      <c r="H980" s="160"/>
      <c r="I980" s="160"/>
      <c r="J980" s="160"/>
      <c r="K980" s="160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  <c r="W980" s="160"/>
      <c r="X980" s="160"/>
      <c r="Y980" s="160"/>
      <c r="Z980" s="160"/>
    </row>
    <row r="981" spans="1:26" ht="15.75" customHeight="1">
      <c r="A981" s="160"/>
      <c r="B981" s="160"/>
      <c r="C981" s="160"/>
      <c r="D981" s="160"/>
      <c r="E981" s="160"/>
      <c r="F981" s="160"/>
      <c r="G981" s="160"/>
      <c r="H981" s="160"/>
      <c r="I981" s="160"/>
      <c r="J981" s="160"/>
      <c r="K981" s="160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  <c r="W981" s="160"/>
      <c r="X981" s="160"/>
      <c r="Y981" s="160"/>
      <c r="Z981" s="160"/>
    </row>
    <row r="982" spans="1:26" ht="15.75" customHeight="1">
      <c r="A982" s="160"/>
      <c r="B982" s="160"/>
      <c r="C982" s="160"/>
      <c r="D982" s="160"/>
      <c r="E982" s="160"/>
      <c r="F982" s="160"/>
      <c r="G982" s="160"/>
      <c r="H982" s="160"/>
      <c r="I982" s="160"/>
      <c r="J982" s="160"/>
      <c r="K982" s="160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  <c r="W982" s="160"/>
      <c r="X982" s="160"/>
      <c r="Y982" s="160"/>
      <c r="Z982" s="160"/>
    </row>
    <row r="983" spans="1:26" ht="15.75" customHeight="1">
      <c r="A983" s="160"/>
      <c r="B983" s="160"/>
      <c r="C983" s="160"/>
      <c r="D983" s="160"/>
      <c r="E983" s="160"/>
      <c r="F983" s="160"/>
      <c r="G983" s="160"/>
      <c r="H983" s="160"/>
      <c r="I983" s="160"/>
      <c r="J983" s="160"/>
      <c r="K983" s="160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  <c r="W983" s="160"/>
      <c r="X983" s="160"/>
      <c r="Y983" s="160"/>
      <c r="Z983" s="160"/>
    </row>
    <row r="984" spans="1:26" ht="15.75" customHeight="1">
      <c r="A984" s="160"/>
      <c r="B984" s="160"/>
      <c r="C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  <c r="W984" s="160"/>
      <c r="X984" s="160"/>
      <c r="Y984" s="160"/>
      <c r="Z984" s="160"/>
    </row>
    <row r="985" spans="1:26" ht="15.75" customHeight="1">
      <c r="A985" s="160"/>
      <c r="B985" s="160"/>
      <c r="C985" s="160"/>
      <c r="D985" s="160"/>
      <c r="E985" s="160"/>
      <c r="F985" s="160"/>
      <c r="G985" s="160"/>
      <c r="H985" s="160"/>
      <c r="I985" s="160"/>
      <c r="J985" s="160"/>
      <c r="K985" s="160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  <c r="W985" s="160"/>
      <c r="X985" s="160"/>
      <c r="Y985" s="160"/>
      <c r="Z985" s="160"/>
    </row>
    <row r="986" spans="1:26" ht="15.75" customHeight="1">
      <c r="A986" s="160"/>
      <c r="B986" s="160"/>
      <c r="C986" s="160"/>
      <c r="D986" s="160"/>
      <c r="E986" s="160"/>
      <c r="F986" s="160"/>
      <c r="G986" s="160"/>
      <c r="H986" s="160"/>
      <c r="I986" s="160"/>
      <c r="J986" s="160"/>
      <c r="K986" s="160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  <c r="W986" s="160"/>
      <c r="X986" s="160"/>
      <c r="Y986" s="160"/>
      <c r="Z986" s="160"/>
    </row>
    <row r="987" spans="1:26" ht="15.75" customHeight="1">
      <c r="A987" s="160"/>
      <c r="B987" s="160"/>
      <c r="C987" s="160"/>
      <c r="D987" s="160"/>
      <c r="E987" s="160"/>
      <c r="F987" s="160"/>
      <c r="G987" s="160"/>
      <c r="H987" s="160"/>
      <c r="I987" s="160"/>
      <c r="J987" s="160"/>
      <c r="K987" s="160"/>
      <c r="L987" s="160"/>
      <c r="M987" s="160"/>
      <c r="N987" s="160"/>
      <c r="O987" s="160"/>
      <c r="P987" s="160"/>
      <c r="Q987" s="160"/>
      <c r="R987" s="160"/>
      <c r="S987" s="160"/>
      <c r="T987" s="160"/>
      <c r="U987" s="160"/>
      <c r="V987" s="160"/>
      <c r="W987" s="160"/>
      <c r="X987" s="160"/>
      <c r="Y987" s="160"/>
      <c r="Z987" s="160"/>
    </row>
    <row r="988" spans="1:26" ht="15.75" customHeight="1">
      <c r="A988" s="160"/>
      <c r="B988" s="160"/>
      <c r="C988" s="160"/>
      <c r="D988" s="160"/>
      <c r="E988" s="160"/>
      <c r="F988" s="160"/>
      <c r="G988" s="160"/>
      <c r="H988" s="160"/>
      <c r="I988" s="160"/>
      <c r="J988" s="160"/>
      <c r="K988" s="160"/>
      <c r="L988" s="160"/>
      <c r="M988" s="160"/>
      <c r="N988" s="160"/>
      <c r="O988" s="160"/>
      <c r="P988" s="160"/>
      <c r="Q988" s="160"/>
      <c r="R988" s="160"/>
      <c r="S988" s="160"/>
      <c r="T988" s="160"/>
      <c r="U988" s="160"/>
      <c r="V988" s="160"/>
      <c r="W988" s="160"/>
      <c r="X988" s="160"/>
      <c r="Y988" s="160"/>
      <c r="Z988" s="160"/>
    </row>
    <row r="989" spans="1:26" ht="15.75" customHeight="1">
      <c r="A989" s="160"/>
      <c r="B989" s="160"/>
      <c r="C989" s="160"/>
      <c r="D989" s="160"/>
      <c r="E989" s="160"/>
      <c r="F989" s="160"/>
      <c r="G989" s="160"/>
      <c r="H989" s="160"/>
      <c r="I989" s="160"/>
      <c r="J989" s="160"/>
      <c r="K989" s="160"/>
      <c r="L989" s="160"/>
      <c r="M989" s="160"/>
      <c r="N989" s="160"/>
      <c r="O989" s="160"/>
      <c r="P989" s="160"/>
      <c r="Q989" s="160"/>
      <c r="R989" s="160"/>
      <c r="S989" s="160"/>
      <c r="T989" s="160"/>
      <c r="U989" s="160"/>
      <c r="V989" s="160"/>
      <c r="W989" s="160"/>
      <c r="X989" s="160"/>
      <c r="Y989" s="160"/>
      <c r="Z989" s="160"/>
    </row>
    <row r="990" spans="1:26" ht="15.75" customHeight="1">
      <c r="A990" s="160"/>
      <c r="B990" s="160"/>
      <c r="C990" s="160"/>
      <c r="D990" s="160"/>
      <c r="E990" s="160"/>
      <c r="F990" s="160"/>
      <c r="G990" s="160"/>
      <c r="H990" s="160"/>
      <c r="I990" s="160"/>
      <c r="J990" s="160"/>
      <c r="K990" s="160"/>
      <c r="L990" s="160"/>
      <c r="M990" s="160"/>
      <c r="N990" s="160"/>
      <c r="O990" s="160"/>
      <c r="P990" s="160"/>
      <c r="Q990" s="160"/>
      <c r="R990" s="160"/>
      <c r="S990" s="160"/>
      <c r="T990" s="160"/>
      <c r="U990" s="160"/>
      <c r="V990" s="160"/>
      <c r="W990" s="160"/>
      <c r="X990" s="160"/>
      <c r="Y990" s="160"/>
      <c r="Z990" s="160"/>
    </row>
    <row r="991" spans="1:26" ht="15.75" customHeight="1">
      <c r="A991" s="160"/>
      <c r="B991" s="160"/>
      <c r="C991" s="160"/>
      <c r="D991" s="160"/>
      <c r="E991" s="160"/>
      <c r="F991" s="160"/>
      <c r="G991" s="160"/>
      <c r="H991" s="160"/>
      <c r="I991" s="160"/>
      <c r="J991" s="160"/>
      <c r="K991" s="160"/>
      <c r="L991" s="160"/>
      <c r="M991" s="160"/>
      <c r="N991" s="160"/>
      <c r="O991" s="160"/>
      <c r="P991" s="160"/>
      <c r="Q991" s="160"/>
      <c r="R991" s="160"/>
      <c r="S991" s="160"/>
      <c r="T991" s="160"/>
      <c r="U991" s="160"/>
      <c r="V991" s="160"/>
      <c r="W991" s="160"/>
      <c r="X991" s="160"/>
      <c r="Y991" s="160"/>
      <c r="Z991" s="160"/>
    </row>
    <row r="992" spans="1:26" ht="15.75" customHeight="1">
      <c r="A992" s="160"/>
      <c r="B992" s="160"/>
      <c r="C992" s="160"/>
      <c r="D992" s="160"/>
      <c r="E992" s="160"/>
      <c r="F992" s="160"/>
      <c r="G992" s="160"/>
      <c r="H992" s="160"/>
      <c r="I992" s="160"/>
      <c r="J992" s="160"/>
      <c r="K992" s="160"/>
      <c r="L992" s="160"/>
      <c r="M992" s="160"/>
      <c r="N992" s="160"/>
      <c r="O992" s="160"/>
      <c r="P992" s="160"/>
      <c r="Q992" s="160"/>
      <c r="R992" s="160"/>
      <c r="S992" s="160"/>
      <c r="T992" s="160"/>
      <c r="U992" s="160"/>
      <c r="V992" s="160"/>
      <c r="W992" s="160"/>
      <c r="X992" s="160"/>
      <c r="Y992" s="160"/>
      <c r="Z992" s="160"/>
    </row>
    <row r="993" spans="1:26" ht="15.75" customHeight="1">
      <c r="A993" s="160"/>
      <c r="B993" s="160"/>
      <c r="C993" s="160"/>
      <c r="D993" s="160"/>
      <c r="E993" s="160"/>
      <c r="F993" s="160"/>
      <c r="G993" s="160"/>
      <c r="H993" s="160"/>
      <c r="I993" s="160"/>
      <c r="J993" s="160"/>
      <c r="K993" s="160"/>
      <c r="L993" s="160"/>
      <c r="M993" s="160"/>
      <c r="N993" s="160"/>
      <c r="O993" s="160"/>
      <c r="P993" s="160"/>
      <c r="Q993" s="160"/>
      <c r="R993" s="160"/>
      <c r="S993" s="160"/>
      <c r="T993" s="160"/>
      <c r="U993" s="160"/>
      <c r="V993" s="160"/>
      <c r="W993" s="160"/>
      <c r="X993" s="160"/>
      <c r="Y993" s="160"/>
      <c r="Z993" s="160"/>
    </row>
    <row r="994" spans="1:26" ht="15.75" customHeight="1">
      <c r="A994" s="160"/>
      <c r="B994" s="160"/>
      <c r="C994" s="160"/>
      <c r="D994" s="160"/>
      <c r="E994" s="160"/>
      <c r="F994" s="160"/>
      <c r="G994" s="160"/>
      <c r="H994" s="160"/>
      <c r="I994" s="160"/>
      <c r="J994" s="160"/>
      <c r="K994" s="160"/>
      <c r="L994" s="160"/>
      <c r="M994" s="160"/>
      <c r="N994" s="160"/>
      <c r="O994" s="160"/>
      <c r="P994" s="160"/>
      <c r="Q994" s="160"/>
      <c r="R994" s="160"/>
      <c r="S994" s="160"/>
      <c r="T994" s="160"/>
      <c r="U994" s="160"/>
      <c r="V994" s="160"/>
      <c r="W994" s="160"/>
      <c r="X994" s="160"/>
      <c r="Y994" s="160"/>
      <c r="Z994" s="160"/>
    </row>
    <row r="995" spans="1:26" ht="15.75" customHeight="1">
      <c r="A995" s="160"/>
      <c r="B995" s="160"/>
      <c r="C995" s="160"/>
      <c r="D995" s="160"/>
      <c r="E995" s="160"/>
      <c r="F995" s="160"/>
      <c r="G995" s="160"/>
      <c r="H995" s="160"/>
      <c r="I995" s="160"/>
      <c r="J995" s="160"/>
      <c r="K995" s="160"/>
      <c r="L995" s="160"/>
      <c r="M995" s="160"/>
      <c r="N995" s="160"/>
      <c r="O995" s="160"/>
      <c r="P995" s="160"/>
      <c r="Q995" s="160"/>
      <c r="R995" s="160"/>
      <c r="S995" s="160"/>
      <c r="T995" s="160"/>
      <c r="U995" s="160"/>
      <c r="V995" s="160"/>
      <c r="W995" s="160"/>
      <c r="X995" s="160"/>
      <c r="Y995" s="160"/>
      <c r="Z995" s="160"/>
    </row>
    <row r="996" spans="1:26" ht="15.75" customHeight="1">
      <c r="A996" s="160"/>
      <c r="B996" s="160"/>
      <c r="C996" s="160"/>
      <c r="D996" s="160"/>
      <c r="E996" s="160"/>
      <c r="F996" s="160"/>
      <c r="G996" s="160"/>
      <c r="H996" s="160"/>
      <c r="I996" s="160"/>
      <c r="J996" s="160"/>
      <c r="K996" s="160"/>
      <c r="L996" s="160"/>
      <c r="M996" s="160"/>
      <c r="N996" s="160"/>
      <c r="O996" s="160"/>
      <c r="P996" s="160"/>
      <c r="Q996" s="160"/>
      <c r="R996" s="160"/>
      <c r="S996" s="160"/>
      <c r="T996" s="160"/>
      <c r="U996" s="160"/>
      <c r="V996" s="160"/>
      <c r="W996" s="160"/>
      <c r="X996" s="160"/>
      <c r="Y996" s="160"/>
      <c r="Z996" s="160"/>
    </row>
    <row r="997" spans="1:26" ht="15.75" customHeight="1">
      <c r="A997" s="160"/>
      <c r="B997" s="160"/>
      <c r="C997" s="160"/>
      <c r="D997" s="160"/>
      <c r="E997" s="160"/>
      <c r="F997" s="160"/>
      <c r="G997" s="160"/>
      <c r="H997" s="160"/>
      <c r="I997" s="160"/>
      <c r="J997" s="160"/>
      <c r="K997" s="160"/>
      <c r="L997" s="160"/>
      <c r="M997" s="160"/>
      <c r="N997" s="160"/>
      <c r="O997" s="160"/>
      <c r="P997" s="160"/>
      <c r="Q997" s="160"/>
      <c r="R997" s="160"/>
      <c r="S997" s="160"/>
      <c r="T997" s="160"/>
      <c r="U997" s="160"/>
      <c r="V997" s="160"/>
      <c r="W997" s="160"/>
      <c r="X997" s="160"/>
      <c r="Y997" s="160"/>
      <c r="Z997" s="160"/>
    </row>
    <row r="998" spans="1:26" ht="15.75" customHeight="1">
      <c r="A998" s="160"/>
      <c r="B998" s="160"/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  <c r="Z998" s="160"/>
    </row>
    <row r="999" spans="1:26" ht="15.75" customHeight="1">
      <c r="A999" s="160"/>
      <c r="B999" s="160"/>
      <c r="C999" s="160"/>
      <c r="D999" s="160"/>
      <c r="E999" s="160"/>
      <c r="F999" s="160"/>
      <c r="G999" s="160"/>
      <c r="H999" s="160"/>
      <c r="I999" s="160"/>
      <c r="J999" s="160"/>
      <c r="K999" s="160"/>
      <c r="L999" s="160"/>
      <c r="M999" s="160"/>
      <c r="N999" s="160"/>
      <c r="O999" s="160"/>
      <c r="P999" s="160"/>
      <c r="Q999" s="160"/>
      <c r="R999" s="160"/>
      <c r="S999" s="160"/>
      <c r="T999" s="160"/>
      <c r="U999" s="160"/>
      <c r="V999" s="160"/>
      <c r="W999" s="160"/>
      <c r="X999" s="160"/>
      <c r="Y999" s="160"/>
      <c r="Z999" s="160"/>
    </row>
    <row r="1000" spans="1:26" ht="15.75" customHeight="1">
      <c r="A1000" s="160"/>
      <c r="B1000" s="160"/>
      <c r="C1000" s="160"/>
      <c r="D1000" s="160"/>
      <c r="E1000" s="160"/>
      <c r="F1000" s="160"/>
      <c r="G1000" s="160"/>
      <c r="H1000" s="160"/>
      <c r="I1000" s="160"/>
      <c r="J1000" s="160"/>
      <c r="K1000" s="160"/>
      <c r="L1000" s="160"/>
      <c r="M1000" s="160"/>
      <c r="N1000" s="160"/>
      <c r="O1000" s="160"/>
      <c r="P1000" s="160"/>
      <c r="Q1000" s="160"/>
      <c r="R1000" s="160"/>
      <c r="S1000" s="160"/>
      <c r="T1000" s="160"/>
      <c r="U1000" s="160"/>
      <c r="V1000" s="160"/>
      <c r="W1000" s="160"/>
      <c r="X1000" s="160"/>
      <c r="Y1000" s="160"/>
      <c r="Z1000" s="160"/>
    </row>
    <row r="1001" spans="1:26" ht="15.75" customHeight="1">
      <c r="A1001" s="160"/>
      <c r="B1001" s="160"/>
      <c r="C1001" s="160"/>
      <c r="D1001" s="160"/>
      <c r="E1001" s="160"/>
      <c r="F1001" s="160"/>
      <c r="G1001" s="160"/>
      <c r="H1001" s="160"/>
      <c r="I1001" s="160"/>
      <c r="J1001" s="160"/>
      <c r="K1001" s="160"/>
      <c r="L1001" s="160"/>
      <c r="M1001" s="160"/>
      <c r="N1001" s="160"/>
      <c r="O1001" s="160"/>
      <c r="P1001" s="160"/>
      <c r="Q1001" s="160"/>
      <c r="R1001" s="160"/>
      <c r="S1001" s="160"/>
      <c r="T1001" s="160"/>
      <c r="U1001" s="160"/>
      <c r="V1001" s="160"/>
      <c r="W1001" s="160"/>
      <c r="X1001" s="160"/>
      <c r="Y1001" s="160"/>
      <c r="Z1001" s="1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4"/>
  <sheetViews>
    <sheetView showGridLines="0" zoomScaleNormal="100" workbookViewId="0">
      <selection activeCell="A11" sqref="A11"/>
    </sheetView>
  </sheetViews>
  <sheetFormatPr baseColWidth="10" defaultColWidth="33.140625" defaultRowHeight="15"/>
  <cols>
    <col min="1" max="1" width="41.85546875" style="3" customWidth="1"/>
    <col min="2" max="2" width="16.140625" style="6" customWidth="1"/>
    <col min="3" max="3" width="17.140625" style="6" customWidth="1"/>
    <col min="4" max="5" width="16" style="6" customWidth="1"/>
    <col min="6" max="6" width="15.42578125" style="6" customWidth="1"/>
    <col min="7" max="7" width="10.42578125" style="63" customWidth="1"/>
    <col min="8" max="8" width="37.28515625" style="3" customWidth="1"/>
    <col min="9" max="10" width="13.28515625" style="3" customWidth="1"/>
    <col min="11" max="11" width="14.85546875" customWidth="1"/>
    <col min="12" max="12" width="13.28515625" style="3" customWidth="1"/>
    <col min="13" max="13" width="13.28515625" style="6" customWidth="1"/>
    <col min="14" max="14" width="8.42578125" style="64" customWidth="1"/>
    <col min="15" max="16384" width="33.140625" style="3"/>
  </cols>
  <sheetData>
    <row r="1" spans="1:14" ht="18.75">
      <c r="A1" s="1" t="s">
        <v>192</v>
      </c>
    </row>
    <row r="2" spans="1:14">
      <c r="A2" s="7"/>
    </row>
    <row r="3" spans="1:14">
      <c r="A3" s="7" t="s">
        <v>178</v>
      </c>
    </row>
    <row r="4" spans="1:14" ht="15.75">
      <c r="A4" s="7" t="s">
        <v>756</v>
      </c>
    </row>
    <row r="5" spans="1:14">
      <c r="A5" s="8" t="s">
        <v>148</v>
      </c>
      <c r="B5" s="8" t="s">
        <v>0</v>
      </c>
      <c r="C5" s="8" t="s">
        <v>1</v>
      </c>
      <c r="D5" s="8" t="s">
        <v>45</v>
      </c>
      <c r="E5" s="63"/>
      <c r="F5" s="63"/>
    </row>
    <row r="6" spans="1:14">
      <c r="A6" s="33" t="s">
        <v>30</v>
      </c>
      <c r="B6" s="4"/>
      <c r="C6" s="4">
        <v>625740</v>
      </c>
      <c r="D6" s="4"/>
      <c r="E6" s="62"/>
      <c r="F6" s="62"/>
    </row>
    <row r="7" spans="1:14" ht="12.75">
      <c r="A7" s="33" t="s">
        <v>29</v>
      </c>
      <c r="B7" s="5"/>
      <c r="C7" s="5">
        <v>957372</v>
      </c>
      <c r="D7" s="5"/>
      <c r="E7" s="62"/>
      <c r="F7" s="62"/>
      <c r="K7" s="3"/>
    </row>
    <row r="8" spans="1:14" ht="12.75">
      <c r="A8" s="33" t="s">
        <v>4</v>
      </c>
      <c r="B8" s="5"/>
      <c r="C8" s="5">
        <v>14453</v>
      </c>
      <c r="D8" s="5"/>
      <c r="E8" s="62"/>
      <c r="F8" s="62"/>
      <c r="K8" s="3"/>
    </row>
    <row r="9" spans="1:14" ht="12.75">
      <c r="A9" s="33" t="s">
        <v>195</v>
      </c>
      <c r="B9" s="5"/>
      <c r="C9" s="5">
        <v>4870</v>
      </c>
      <c r="D9" s="5"/>
      <c r="E9" s="62"/>
      <c r="F9" s="62"/>
      <c r="K9" s="3"/>
    </row>
    <row r="10" spans="1:14" ht="12.75">
      <c r="A10" s="22" t="s">
        <v>46</v>
      </c>
      <c r="B10" s="47">
        <v>6798698</v>
      </c>
      <c r="C10" s="47">
        <f>SUM(C6:C9)</f>
        <v>1602435</v>
      </c>
      <c r="D10" s="47">
        <v>8401133</v>
      </c>
      <c r="E10" s="62"/>
      <c r="F10" s="62"/>
      <c r="K10" s="3"/>
    </row>
    <row r="11" spans="1:14" ht="12.75">
      <c r="A11" s="112" t="s">
        <v>746</v>
      </c>
      <c r="B11" s="62"/>
      <c r="C11" s="62"/>
      <c r="D11" s="62"/>
      <c r="E11" s="63"/>
      <c r="F11" s="63"/>
      <c r="K11" s="3"/>
    </row>
    <row r="13" spans="1:14" ht="12.75">
      <c r="A13" s="7" t="s">
        <v>179</v>
      </c>
      <c r="H13" s="7" t="s">
        <v>180</v>
      </c>
      <c r="K13" s="3"/>
    </row>
    <row r="14" spans="1:14">
      <c r="A14" s="7" t="s">
        <v>757</v>
      </c>
      <c r="H14" s="7" t="s">
        <v>484</v>
      </c>
      <c r="K14" s="3"/>
    </row>
    <row r="15" spans="1:14" ht="25.5">
      <c r="A15" s="30" t="s">
        <v>50</v>
      </c>
      <c r="B15" s="30" t="s">
        <v>271</v>
      </c>
      <c r="C15" s="30" t="s">
        <v>272</v>
      </c>
      <c r="D15" s="30" t="s">
        <v>200</v>
      </c>
      <c r="E15" s="30" t="s">
        <v>196</v>
      </c>
      <c r="F15" s="30" t="s">
        <v>48</v>
      </c>
      <c r="G15" s="64"/>
      <c r="H15" s="30" t="s">
        <v>50</v>
      </c>
      <c r="I15" s="30" t="s">
        <v>271</v>
      </c>
      <c r="J15" s="30" t="s">
        <v>272</v>
      </c>
      <c r="K15" s="30" t="s">
        <v>200</v>
      </c>
      <c r="L15" s="30" t="s">
        <v>196</v>
      </c>
      <c r="M15" s="30" t="s">
        <v>48</v>
      </c>
    </row>
    <row r="16" spans="1:14" ht="12.75">
      <c r="A16" s="15" t="s">
        <v>5</v>
      </c>
      <c r="B16" s="4"/>
      <c r="C16" s="4"/>
      <c r="D16" s="4"/>
      <c r="E16" s="4"/>
      <c r="F16" s="4">
        <v>2548502</v>
      </c>
      <c r="G16" s="62"/>
      <c r="H16" s="15" t="s">
        <v>5</v>
      </c>
      <c r="I16" s="4">
        <v>200801</v>
      </c>
      <c r="J16" s="4">
        <v>493676</v>
      </c>
      <c r="K16" s="4">
        <v>5503</v>
      </c>
      <c r="L16" s="4">
        <v>2578</v>
      </c>
      <c r="M16" s="16">
        <f t="shared" ref="M16:M18" si="0">SUM(I16:L16)</f>
        <v>702558</v>
      </c>
      <c r="N16" s="65"/>
    </row>
    <row r="17" spans="1:14" ht="12.75">
      <c r="A17" s="33" t="s">
        <v>6</v>
      </c>
      <c r="B17" s="5"/>
      <c r="C17" s="5"/>
      <c r="D17" s="5"/>
      <c r="E17" s="5"/>
      <c r="F17" s="5">
        <v>4250196</v>
      </c>
      <c r="G17" s="62"/>
      <c r="H17" s="33" t="s">
        <v>6</v>
      </c>
      <c r="I17" s="5">
        <v>424906</v>
      </c>
      <c r="J17" s="5">
        <v>463526</v>
      </c>
      <c r="K17" s="5">
        <v>8928</v>
      </c>
      <c r="L17" s="5">
        <v>2292</v>
      </c>
      <c r="M17" s="12">
        <f t="shared" si="0"/>
        <v>899652</v>
      </c>
      <c r="N17" s="65"/>
    </row>
    <row r="18" spans="1:14" ht="12.75">
      <c r="A18" s="24" t="s">
        <v>195</v>
      </c>
      <c r="B18" s="5"/>
      <c r="C18" s="5"/>
      <c r="D18" s="5"/>
      <c r="E18" s="5"/>
      <c r="F18" s="5">
        <v>0</v>
      </c>
      <c r="G18" s="62"/>
      <c r="H18" s="24" t="s">
        <v>195</v>
      </c>
      <c r="I18" s="5">
        <v>33</v>
      </c>
      <c r="J18" s="5">
        <v>170</v>
      </c>
      <c r="K18" s="5">
        <v>22</v>
      </c>
      <c r="L18" s="5">
        <v>0</v>
      </c>
      <c r="M18" s="12">
        <f t="shared" si="0"/>
        <v>225</v>
      </c>
      <c r="N18" s="65"/>
    </row>
    <row r="19" spans="1:14" ht="12.75">
      <c r="A19" s="22" t="s">
        <v>46</v>
      </c>
      <c r="B19" s="47"/>
      <c r="C19" s="47"/>
      <c r="D19" s="47"/>
      <c r="E19" s="47"/>
      <c r="F19" s="47">
        <v>6798698</v>
      </c>
      <c r="G19" s="62"/>
      <c r="H19" s="22" t="s">
        <v>46</v>
      </c>
      <c r="I19" s="47">
        <f>SUM(I16:I18)</f>
        <v>625740</v>
      </c>
      <c r="J19" s="47">
        <f>SUM(J16:J18)</f>
        <v>957372</v>
      </c>
      <c r="K19" s="47">
        <f>SUM(K16:K18)</f>
        <v>14453</v>
      </c>
      <c r="L19" s="47">
        <f>SUM(L16:L18)</f>
        <v>4870</v>
      </c>
      <c r="M19" s="47">
        <f>SUM(M16:M18)</f>
        <v>1602435</v>
      </c>
      <c r="N19" s="65"/>
    </row>
    <row r="20" spans="1:14" ht="12.75">
      <c r="A20" s="112" t="s">
        <v>746</v>
      </c>
      <c r="B20" s="65"/>
      <c r="C20" s="65"/>
      <c r="D20" s="65"/>
      <c r="E20" s="65"/>
      <c r="F20" s="65"/>
      <c r="G20" s="62"/>
      <c r="I20" s="76"/>
      <c r="J20" s="76"/>
      <c r="K20" s="76"/>
      <c r="L20" s="76"/>
      <c r="M20" s="76"/>
    </row>
    <row r="21" spans="1:14" ht="12.75">
      <c r="E21" s="3"/>
      <c r="F21" s="3"/>
      <c r="G21" s="62"/>
      <c r="I21" s="6"/>
      <c r="J21" s="6"/>
      <c r="K21" s="3"/>
      <c r="L21" s="6"/>
      <c r="M21" s="3"/>
    </row>
    <row r="22" spans="1:14" ht="12.75">
      <c r="A22" s="7" t="s">
        <v>181</v>
      </c>
      <c r="E22" s="3"/>
      <c r="F22" s="3"/>
      <c r="G22" s="62"/>
      <c r="H22" s="7" t="s">
        <v>182</v>
      </c>
      <c r="I22" s="6"/>
      <c r="J22" s="6"/>
      <c r="K22" s="3"/>
      <c r="L22" s="6"/>
      <c r="M22" s="3"/>
    </row>
    <row r="23" spans="1:14">
      <c r="A23" s="7" t="s">
        <v>758</v>
      </c>
      <c r="E23" s="3"/>
      <c r="F23" s="3"/>
      <c r="G23" s="62"/>
      <c r="H23" s="7" t="s">
        <v>485</v>
      </c>
      <c r="I23" s="6"/>
      <c r="J23" s="6"/>
      <c r="K23" s="3"/>
      <c r="L23" s="6"/>
      <c r="M23" s="3"/>
    </row>
    <row r="24" spans="1:14" ht="25.5">
      <c r="A24" s="32" t="s">
        <v>51</v>
      </c>
      <c r="B24" s="30" t="s">
        <v>271</v>
      </c>
      <c r="C24" s="30" t="s">
        <v>272</v>
      </c>
      <c r="D24" s="30" t="s">
        <v>200</v>
      </c>
      <c r="E24" s="30" t="s">
        <v>196</v>
      </c>
      <c r="F24" s="30" t="s">
        <v>48</v>
      </c>
      <c r="G24" s="62"/>
      <c r="H24" s="32" t="s">
        <v>51</v>
      </c>
      <c r="I24" s="30" t="s">
        <v>271</v>
      </c>
      <c r="J24" s="30" t="s">
        <v>272</v>
      </c>
      <c r="K24" s="30" t="s">
        <v>200</v>
      </c>
      <c r="L24" s="30" t="s">
        <v>196</v>
      </c>
      <c r="M24" s="30" t="s">
        <v>48</v>
      </c>
    </row>
    <row r="25" spans="1:14" ht="12.75">
      <c r="A25" s="15" t="s">
        <v>40</v>
      </c>
      <c r="B25" s="4"/>
      <c r="C25" s="4"/>
      <c r="D25" s="4"/>
      <c r="E25" s="4"/>
      <c r="F25" s="4">
        <v>41788</v>
      </c>
      <c r="G25" s="62"/>
      <c r="H25" s="15" t="s">
        <v>40</v>
      </c>
      <c r="I25" s="4">
        <v>1</v>
      </c>
      <c r="J25" s="4">
        <v>368</v>
      </c>
      <c r="K25" s="4">
        <v>0</v>
      </c>
      <c r="L25" s="4">
        <v>16</v>
      </c>
      <c r="M25" s="4">
        <f t="shared" ref="M25:M32" si="1">SUM(I25:L25)</f>
        <v>385</v>
      </c>
      <c r="N25" s="65"/>
    </row>
    <row r="26" spans="1:14" ht="12.75">
      <c r="A26" s="33" t="s">
        <v>2</v>
      </c>
      <c r="B26" s="5"/>
      <c r="C26" s="5"/>
      <c r="D26" s="5"/>
      <c r="E26" s="5"/>
      <c r="F26" s="5">
        <v>438197</v>
      </c>
      <c r="G26" s="62"/>
      <c r="H26" s="33" t="s">
        <v>2</v>
      </c>
      <c r="I26" s="5">
        <v>1345</v>
      </c>
      <c r="J26" s="5">
        <v>13922</v>
      </c>
      <c r="K26" s="5">
        <v>57</v>
      </c>
      <c r="L26" s="5">
        <v>189</v>
      </c>
      <c r="M26" s="5">
        <f t="shared" si="1"/>
        <v>15513</v>
      </c>
      <c r="N26" s="65"/>
    </row>
    <row r="27" spans="1:14" ht="12.75">
      <c r="A27" s="33" t="s">
        <v>41</v>
      </c>
      <c r="B27" s="5"/>
      <c r="C27" s="5"/>
      <c r="D27" s="5"/>
      <c r="E27" s="5"/>
      <c r="F27" s="5">
        <v>2065316</v>
      </c>
      <c r="G27" s="62"/>
      <c r="H27" s="33" t="s">
        <v>41</v>
      </c>
      <c r="I27" s="5">
        <v>160750</v>
      </c>
      <c r="J27" s="5">
        <v>284091</v>
      </c>
      <c r="K27" s="5">
        <v>4279</v>
      </c>
      <c r="L27" s="5">
        <v>1436</v>
      </c>
      <c r="M27" s="5">
        <f t="shared" si="1"/>
        <v>450556</v>
      </c>
      <c r="N27" s="65"/>
    </row>
    <row r="28" spans="1:14" ht="12.75">
      <c r="A28" s="33" t="s">
        <v>42</v>
      </c>
      <c r="B28" s="5"/>
      <c r="C28" s="5"/>
      <c r="D28" s="5"/>
      <c r="E28" s="5"/>
      <c r="F28" s="5">
        <v>1712633</v>
      </c>
      <c r="G28" s="62"/>
      <c r="H28" s="33" t="s">
        <v>42</v>
      </c>
      <c r="I28" s="5">
        <v>226740</v>
      </c>
      <c r="J28" s="5">
        <v>307833</v>
      </c>
      <c r="K28" s="5">
        <v>5334</v>
      </c>
      <c r="L28" s="5">
        <v>1550</v>
      </c>
      <c r="M28" s="5">
        <f t="shared" si="1"/>
        <v>541457</v>
      </c>
      <c r="N28" s="65"/>
    </row>
    <row r="29" spans="1:14" ht="12.75">
      <c r="A29" s="33" t="s">
        <v>43</v>
      </c>
      <c r="B29" s="5"/>
      <c r="C29" s="5"/>
      <c r="D29" s="5"/>
      <c r="E29" s="5"/>
      <c r="F29" s="5">
        <v>1253814</v>
      </c>
      <c r="G29" s="62"/>
      <c r="H29" s="33" t="s">
        <v>43</v>
      </c>
      <c r="I29" s="5">
        <v>122899</v>
      </c>
      <c r="J29" s="5">
        <v>191887</v>
      </c>
      <c r="K29" s="5">
        <v>2611</v>
      </c>
      <c r="L29" s="5">
        <v>899</v>
      </c>
      <c r="M29" s="5">
        <f t="shared" si="1"/>
        <v>318296</v>
      </c>
      <c r="N29" s="65"/>
    </row>
    <row r="30" spans="1:14" ht="12.75">
      <c r="A30" s="33" t="s">
        <v>44</v>
      </c>
      <c r="B30" s="5"/>
      <c r="C30" s="5"/>
      <c r="D30" s="5"/>
      <c r="E30" s="5"/>
      <c r="F30" s="5">
        <v>993161</v>
      </c>
      <c r="G30" s="62"/>
      <c r="H30" s="33" t="s">
        <v>44</v>
      </c>
      <c r="I30" s="5">
        <v>89420</v>
      </c>
      <c r="J30" s="5">
        <v>127765</v>
      </c>
      <c r="K30" s="5">
        <v>1647</v>
      </c>
      <c r="L30" s="5">
        <v>597</v>
      </c>
      <c r="M30" s="5">
        <f t="shared" si="1"/>
        <v>219429</v>
      </c>
      <c r="N30" s="65"/>
    </row>
    <row r="31" spans="1:14" ht="12.75">
      <c r="A31" s="33" t="s">
        <v>3</v>
      </c>
      <c r="B31" s="5"/>
      <c r="C31" s="5"/>
      <c r="D31" s="5"/>
      <c r="E31" s="5"/>
      <c r="F31" s="5">
        <v>293789</v>
      </c>
      <c r="G31" s="62"/>
      <c r="H31" s="33" t="s">
        <v>3</v>
      </c>
      <c r="I31" s="5">
        <v>24577</v>
      </c>
      <c r="J31" s="5">
        <v>31506</v>
      </c>
      <c r="K31" s="5">
        <v>525</v>
      </c>
      <c r="L31" s="5">
        <v>183</v>
      </c>
      <c r="M31" s="5">
        <f t="shared" si="1"/>
        <v>56791</v>
      </c>
      <c r="N31" s="65"/>
    </row>
    <row r="32" spans="1:14" ht="12.75">
      <c r="A32" s="24" t="s">
        <v>195</v>
      </c>
      <c r="B32" s="5"/>
      <c r="C32" s="5"/>
      <c r="D32" s="5"/>
      <c r="E32" s="5"/>
      <c r="F32" s="5">
        <v>0</v>
      </c>
      <c r="G32" s="62"/>
      <c r="H32" s="24" t="s">
        <v>195</v>
      </c>
      <c r="I32" s="5">
        <v>8</v>
      </c>
      <c r="J32" s="5">
        <v>0</v>
      </c>
      <c r="K32" s="5">
        <v>0</v>
      </c>
      <c r="L32" s="5">
        <v>0</v>
      </c>
      <c r="M32" s="5">
        <f t="shared" si="1"/>
        <v>8</v>
      </c>
      <c r="N32" s="65"/>
    </row>
    <row r="33" spans="1:14" ht="12.75">
      <c r="A33" s="22" t="s">
        <v>46</v>
      </c>
      <c r="B33" s="47"/>
      <c r="C33" s="47"/>
      <c r="D33" s="47"/>
      <c r="E33" s="47"/>
      <c r="F33" s="47">
        <v>6798698</v>
      </c>
      <c r="G33" s="62"/>
      <c r="H33" s="22" t="s">
        <v>46</v>
      </c>
      <c r="I33" s="47">
        <f>SUM(I25:I32)</f>
        <v>625740</v>
      </c>
      <c r="J33" s="47">
        <f>SUM(J25:J32)</f>
        <v>957372</v>
      </c>
      <c r="K33" s="47">
        <f>SUM(K25:K32)</f>
        <v>14453</v>
      </c>
      <c r="L33" s="47">
        <f>SUM(L25:L32)</f>
        <v>4870</v>
      </c>
      <c r="M33" s="47">
        <f>SUM(M25:M32)</f>
        <v>1602435</v>
      </c>
      <c r="N33" s="65"/>
    </row>
    <row r="34" spans="1:14" ht="12.75">
      <c r="A34" s="112" t="s">
        <v>746</v>
      </c>
      <c r="B34" s="62"/>
      <c r="C34" s="62"/>
      <c r="D34" s="62"/>
      <c r="E34" s="62"/>
      <c r="F34" s="62"/>
      <c r="G34" s="62"/>
      <c r="I34" s="62"/>
      <c r="J34" s="62"/>
      <c r="K34" s="62"/>
      <c r="L34" s="62"/>
      <c r="M34" s="62"/>
    </row>
    <row r="35" spans="1:14" ht="12.75">
      <c r="E35" s="3"/>
      <c r="F35" s="3"/>
      <c r="G35" s="62"/>
      <c r="I35" s="6"/>
      <c r="J35" s="6"/>
      <c r="K35" s="3"/>
      <c r="L35" s="6"/>
      <c r="M35" s="3"/>
    </row>
    <row r="36" spans="1:14" ht="12.75">
      <c r="A36" s="7" t="s">
        <v>183</v>
      </c>
      <c r="E36" s="3"/>
      <c r="F36" s="3"/>
      <c r="G36" s="62"/>
      <c r="H36" s="7" t="s">
        <v>184</v>
      </c>
      <c r="I36" s="6"/>
      <c r="J36" s="6"/>
      <c r="K36" s="3"/>
      <c r="L36" s="6"/>
      <c r="M36" s="3"/>
    </row>
    <row r="37" spans="1:14">
      <c r="A37" s="7" t="s">
        <v>759</v>
      </c>
      <c r="E37" s="3"/>
      <c r="F37" s="3"/>
      <c r="G37" s="62"/>
      <c r="H37" s="7" t="s">
        <v>486</v>
      </c>
      <c r="I37" s="6"/>
      <c r="J37" s="6"/>
      <c r="K37" s="3"/>
      <c r="L37" s="6"/>
      <c r="M37" s="3"/>
    </row>
    <row r="38" spans="1:14" ht="25.5">
      <c r="A38" s="8" t="s">
        <v>123</v>
      </c>
      <c r="B38" s="30" t="s">
        <v>271</v>
      </c>
      <c r="C38" s="30" t="s">
        <v>272</v>
      </c>
      <c r="D38" s="30" t="s">
        <v>200</v>
      </c>
      <c r="E38" s="30" t="s">
        <v>196</v>
      </c>
      <c r="F38" s="30" t="s">
        <v>48</v>
      </c>
      <c r="G38" s="62"/>
      <c r="H38" s="8" t="s">
        <v>123</v>
      </c>
      <c r="I38" s="30" t="s">
        <v>271</v>
      </c>
      <c r="J38" s="30" t="s">
        <v>272</v>
      </c>
      <c r="K38" s="30" t="s">
        <v>200</v>
      </c>
      <c r="L38" s="30" t="s">
        <v>196</v>
      </c>
      <c r="M38" s="30" t="s">
        <v>48</v>
      </c>
    </row>
    <row r="39" spans="1:14" ht="12.75">
      <c r="A39" s="24" t="s">
        <v>9</v>
      </c>
      <c r="B39" s="49"/>
      <c r="C39" s="49"/>
      <c r="D39" s="49"/>
      <c r="E39" s="49"/>
      <c r="F39" s="49">
        <v>2235682</v>
      </c>
      <c r="G39" s="62"/>
      <c r="H39" s="24" t="s">
        <v>9</v>
      </c>
      <c r="I39" s="4">
        <v>143719</v>
      </c>
      <c r="J39" s="4">
        <v>263504</v>
      </c>
      <c r="K39" s="4">
        <v>4669</v>
      </c>
      <c r="L39" s="5">
        <v>1076</v>
      </c>
      <c r="M39" s="5">
        <f t="shared" ref="M39:M51" si="2">SUM(I39:L39)</f>
        <v>412968</v>
      </c>
      <c r="N39" s="65"/>
    </row>
    <row r="40" spans="1:14" ht="12.75">
      <c r="A40" s="24" t="s">
        <v>10</v>
      </c>
      <c r="B40" s="50"/>
      <c r="C40" s="50"/>
      <c r="D40" s="50"/>
      <c r="E40" s="50"/>
      <c r="F40" s="50">
        <v>1282524</v>
      </c>
      <c r="G40" s="62"/>
      <c r="H40" s="24" t="s">
        <v>10</v>
      </c>
      <c r="I40" s="5">
        <v>72959</v>
      </c>
      <c r="J40" s="5">
        <v>141015</v>
      </c>
      <c r="K40" s="5">
        <v>1873</v>
      </c>
      <c r="L40" s="5">
        <v>472</v>
      </c>
      <c r="M40" s="5">
        <f t="shared" si="2"/>
        <v>216319</v>
      </c>
      <c r="N40" s="65"/>
    </row>
    <row r="41" spans="1:14" ht="12.75">
      <c r="A41" s="24" t="s">
        <v>11</v>
      </c>
      <c r="B41" s="50"/>
      <c r="C41" s="50"/>
      <c r="D41" s="50"/>
      <c r="E41" s="50"/>
      <c r="F41" s="50">
        <v>887837</v>
      </c>
      <c r="G41" s="65"/>
      <c r="H41" s="24" t="s">
        <v>11</v>
      </c>
      <c r="I41" s="5">
        <v>151624</v>
      </c>
      <c r="J41" s="5">
        <v>152532</v>
      </c>
      <c r="K41" s="5">
        <v>1224</v>
      </c>
      <c r="L41" s="5">
        <v>1230</v>
      </c>
      <c r="M41" s="5">
        <f t="shared" si="2"/>
        <v>306610</v>
      </c>
      <c r="N41" s="65"/>
    </row>
    <row r="42" spans="1:14" ht="12.75">
      <c r="A42" s="24" t="s">
        <v>12</v>
      </c>
      <c r="B42" s="50"/>
      <c r="C42" s="50"/>
      <c r="D42" s="50"/>
      <c r="E42" s="50"/>
      <c r="F42" s="50">
        <v>450245</v>
      </c>
      <c r="G42" s="65"/>
      <c r="H42" s="24" t="s">
        <v>12</v>
      </c>
      <c r="I42" s="5">
        <v>28817</v>
      </c>
      <c r="J42" s="5">
        <v>78855</v>
      </c>
      <c r="K42" s="5">
        <v>1448</v>
      </c>
      <c r="L42" s="5">
        <v>282</v>
      </c>
      <c r="M42" s="5">
        <f t="shared" si="2"/>
        <v>109402</v>
      </c>
      <c r="N42" s="65"/>
    </row>
    <row r="43" spans="1:14" ht="12.75">
      <c r="A43" s="24" t="s">
        <v>13</v>
      </c>
      <c r="B43" s="50"/>
      <c r="C43" s="50"/>
      <c r="D43" s="50"/>
      <c r="E43" s="50"/>
      <c r="F43" s="50">
        <v>301504</v>
      </c>
      <c r="G43" s="65"/>
      <c r="H43" s="24" t="s">
        <v>13</v>
      </c>
      <c r="I43" s="5">
        <v>47416</v>
      </c>
      <c r="J43" s="5">
        <v>40817</v>
      </c>
      <c r="K43" s="5">
        <v>235</v>
      </c>
      <c r="L43" s="5">
        <v>290</v>
      </c>
      <c r="M43" s="5">
        <f t="shared" si="2"/>
        <v>88758</v>
      </c>
      <c r="N43" s="65"/>
    </row>
    <row r="44" spans="1:14" ht="12.75">
      <c r="A44" s="24" t="s">
        <v>138</v>
      </c>
      <c r="B44" s="50"/>
      <c r="C44" s="50"/>
      <c r="D44" s="50"/>
      <c r="E44" s="50"/>
      <c r="F44" s="50">
        <v>292085</v>
      </c>
      <c r="G44" s="65"/>
      <c r="H44" s="24" t="s">
        <v>138</v>
      </c>
      <c r="I44" s="5">
        <v>48830</v>
      </c>
      <c r="J44" s="5">
        <v>56377</v>
      </c>
      <c r="K44" s="5">
        <v>708</v>
      </c>
      <c r="L44" s="5">
        <v>368</v>
      </c>
      <c r="M44" s="5">
        <f t="shared" si="2"/>
        <v>106283</v>
      </c>
      <c r="N44" s="65"/>
    </row>
    <row r="45" spans="1:14" ht="12.75">
      <c r="A45" s="24" t="s">
        <v>139</v>
      </c>
      <c r="B45" s="50"/>
      <c r="C45" s="50"/>
      <c r="D45" s="50"/>
      <c r="E45" s="50"/>
      <c r="F45" s="50">
        <v>105457</v>
      </c>
      <c r="G45" s="65"/>
      <c r="H45" s="24" t="s">
        <v>139</v>
      </c>
      <c r="I45" s="5">
        <v>9738</v>
      </c>
      <c r="J45" s="5">
        <v>17594</v>
      </c>
      <c r="K45" s="5">
        <v>697</v>
      </c>
      <c r="L45" s="5">
        <v>56</v>
      </c>
      <c r="M45" s="5">
        <f t="shared" si="2"/>
        <v>28085</v>
      </c>
      <c r="N45" s="65"/>
    </row>
    <row r="46" spans="1:14" ht="12.75">
      <c r="A46" s="24" t="s">
        <v>140</v>
      </c>
      <c r="B46" s="50"/>
      <c r="C46" s="50"/>
      <c r="D46" s="50"/>
      <c r="E46" s="50"/>
      <c r="F46" s="50">
        <v>154365</v>
      </c>
      <c r="G46" s="65"/>
      <c r="H46" s="24" t="s">
        <v>140</v>
      </c>
      <c r="I46" s="5">
        <v>18079</v>
      </c>
      <c r="J46" s="5">
        <v>26159</v>
      </c>
      <c r="K46" s="5">
        <v>417</v>
      </c>
      <c r="L46" s="5">
        <v>156</v>
      </c>
      <c r="M46" s="5">
        <f t="shared" si="2"/>
        <v>44811</v>
      </c>
      <c r="N46" s="65"/>
    </row>
    <row r="47" spans="1:14" ht="12.75">
      <c r="A47" s="24" t="s">
        <v>141</v>
      </c>
      <c r="B47" s="50"/>
      <c r="C47" s="50"/>
      <c r="D47" s="50"/>
      <c r="E47" s="50"/>
      <c r="F47" s="50">
        <v>123935</v>
      </c>
      <c r="G47" s="65"/>
      <c r="H47" s="24" t="s">
        <v>141</v>
      </c>
      <c r="I47" s="5">
        <v>11727</v>
      </c>
      <c r="J47" s="5">
        <v>33455</v>
      </c>
      <c r="K47" s="5">
        <v>937</v>
      </c>
      <c r="L47" s="5">
        <v>89</v>
      </c>
      <c r="M47" s="5">
        <f t="shared" si="2"/>
        <v>46208</v>
      </c>
      <c r="N47" s="65"/>
    </row>
    <row r="48" spans="1:14" ht="12.75">
      <c r="A48" s="24" t="s">
        <v>176</v>
      </c>
      <c r="B48" s="50"/>
      <c r="C48" s="50"/>
      <c r="D48" s="50"/>
      <c r="E48" s="50"/>
      <c r="F48" s="50">
        <v>131548</v>
      </c>
      <c r="G48" s="65"/>
      <c r="H48" s="24" t="s">
        <v>176</v>
      </c>
      <c r="I48" s="5">
        <v>6947</v>
      </c>
      <c r="J48" s="5">
        <v>18833</v>
      </c>
      <c r="K48" s="5">
        <v>403</v>
      </c>
      <c r="L48" s="5">
        <v>89</v>
      </c>
      <c r="M48" s="5">
        <f t="shared" si="2"/>
        <v>26272</v>
      </c>
      <c r="N48" s="65"/>
    </row>
    <row r="49" spans="1:14" ht="14.25">
      <c r="A49" s="97" t="s">
        <v>760</v>
      </c>
      <c r="B49" s="50"/>
      <c r="C49" s="50"/>
      <c r="D49" s="50"/>
      <c r="E49" s="50"/>
      <c r="F49" s="50">
        <v>208204</v>
      </c>
      <c r="G49" s="65"/>
      <c r="H49" s="97" t="s">
        <v>765</v>
      </c>
      <c r="I49" s="5">
        <v>21603</v>
      </c>
      <c r="J49" s="5">
        <v>34995</v>
      </c>
      <c r="K49" s="5">
        <v>412</v>
      </c>
      <c r="L49" s="5">
        <v>299</v>
      </c>
      <c r="M49" s="5">
        <f t="shared" si="2"/>
        <v>57309</v>
      </c>
      <c r="N49" s="65"/>
    </row>
    <row r="50" spans="1:14" ht="12.75">
      <c r="A50" s="24" t="s">
        <v>31</v>
      </c>
      <c r="B50" s="50"/>
      <c r="C50" s="50"/>
      <c r="D50" s="50"/>
      <c r="E50" s="50"/>
      <c r="F50" s="50">
        <v>623658</v>
      </c>
      <c r="G50" s="65"/>
      <c r="H50" s="24" t="s">
        <v>31</v>
      </c>
      <c r="I50" s="5">
        <v>64173</v>
      </c>
      <c r="J50" s="5">
        <v>93099</v>
      </c>
      <c r="K50" s="5">
        <v>1430</v>
      </c>
      <c r="L50" s="5">
        <v>463</v>
      </c>
      <c r="M50" s="5">
        <f t="shared" si="2"/>
        <v>159165</v>
      </c>
      <c r="N50" s="65"/>
    </row>
    <row r="51" spans="1:14" ht="12.75">
      <c r="A51" s="24" t="s">
        <v>195</v>
      </c>
      <c r="B51" s="50"/>
      <c r="C51" s="50"/>
      <c r="D51" s="50"/>
      <c r="E51" s="50"/>
      <c r="F51" s="50">
        <v>1654</v>
      </c>
      <c r="G51" s="65"/>
      <c r="H51" s="24" t="s">
        <v>195</v>
      </c>
      <c r="I51" s="73">
        <v>108</v>
      </c>
      <c r="J51" s="5">
        <v>137</v>
      </c>
      <c r="K51" s="5">
        <v>0</v>
      </c>
      <c r="L51" s="5">
        <v>0</v>
      </c>
      <c r="M51" s="5">
        <f t="shared" si="2"/>
        <v>245</v>
      </c>
      <c r="N51" s="65"/>
    </row>
    <row r="52" spans="1:14" ht="12.75">
      <c r="A52" s="22" t="s">
        <v>46</v>
      </c>
      <c r="B52" s="47"/>
      <c r="C52" s="47"/>
      <c r="D52" s="47"/>
      <c r="E52" s="47"/>
      <c r="F52" s="47">
        <v>6798698</v>
      </c>
      <c r="G52" s="65"/>
      <c r="H52" s="22" t="s">
        <v>46</v>
      </c>
      <c r="I52" s="47">
        <f>SUM(I39:I51)</f>
        <v>625740</v>
      </c>
      <c r="J52" s="47">
        <f>SUM(J39:J51)</f>
        <v>957372</v>
      </c>
      <c r="K52" s="47">
        <f>SUM(K39:K51)</f>
        <v>14453</v>
      </c>
      <c r="L52" s="47">
        <f>SUM(L39:L51)</f>
        <v>4870</v>
      </c>
      <c r="M52" s="47">
        <f>SUM(M39:M51)</f>
        <v>1602435</v>
      </c>
    </row>
    <row r="53" spans="1:14" s="112" customFormat="1" ht="12.75">
      <c r="A53" s="112" t="s">
        <v>746</v>
      </c>
      <c r="B53" s="95"/>
      <c r="C53" s="95"/>
      <c r="D53" s="95"/>
      <c r="E53" s="95"/>
      <c r="F53" s="95"/>
      <c r="G53" s="65"/>
      <c r="H53" s="3" t="s">
        <v>260</v>
      </c>
      <c r="I53" s="95"/>
      <c r="J53" s="95"/>
      <c r="K53" s="95"/>
      <c r="L53" s="95"/>
      <c r="M53" s="95"/>
      <c r="N53" s="64"/>
    </row>
    <row r="54" spans="1:14" ht="12.75">
      <c r="A54" s="3" t="s">
        <v>263</v>
      </c>
      <c r="B54" s="62"/>
      <c r="C54" s="62"/>
      <c r="D54" s="62"/>
      <c r="E54" s="62"/>
      <c r="F54" s="62"/>
      <c r="G54" s="64"/>
      <c r="I54" s="62"/>
      <c r="J54" s="62"/>
      <c r="K54" s="62"/>
      <c r="L54" s="62"/>
      <c r="M54" s="62"/>
    </row>
    <row r="55" spans="1:14" ht="12.75">
      <c r="E55" s="3"/>
      <c r="F55" s="3"/>
      <c r="G55" s="64"/>
      <c r="I55" s="6"/>
      <c r="J55" s="6"/>
      <c r="K55" s="3"/>
      <c r="L55" s="6"/>
      <c r="M55" s="3"/>
    </row>
    <row r="56" spans="1:14" ht="12.75">
      <c r="A56" s="7" t="s">
        <v>185</v>
      </c>
      <c r="E56" s="3"/>
      <c r="F56" s="3"/>
      <c r="G56" s="64"/>
      <c r="I56" s="6"/>
      <c r="J56" s="6"/>
      <c r="K56" s="3"/>
      <c r="L56" s="6"/>
    </row>
    <row r="57" spans="1:14">
      <c r="A57" s="7" t="s">
        <v>761</v>
      </c>
      <c r="E57" s="3"/>
      <c r="F57" s="3"/>
      <c r="G57" s="64"/>
      <c r="H57" s="29"/>
      <c r="I57" s="26"/>
      <c r="J57" s="26"/>
      <c r="K57" s="3"/>
      <c r="L57" s="26"/>
      <c r="M57" s="26"/>
    </row>
    <row r="58" spans="1:14" ht="12.75">
      <c r="A58" s="8" t="s">
        <v>148</v>
      </c>
      <c r="B58" s="8" t="s">
        <v>0</v>
      </c>
      <c r="C58" s="8" t="s">
        <v>1</v>
      </c>
      <c r="D58" s="8" t="s">
        <v>45</v>
      </c>
      <c r="G58" s="64"/>
      <c r="H58" s="28"/>
      <c r="I58" s="28"/>
      <c r="J58" s="28"/>
      <c r="K58" s="3"/>
      <c r="L58" s="28"/>
      <c r="M58" s="28"/>
    </row>
    <row r="59" spans="1:14" ht="12.75">
      <c r="A59" s="33" t="s">
        <v>30</v>
      </c>
      <c r="B59" s="4"/>
      <c r="C59" s="4">
        <v>5707056</v>
      </c>
      <c r="D59" s="5"/>
      <c r="G59" s="64"/>
      <c r="H59" s="27"/>
      <c r="I59" s="14"/>
      <c r="J59" s="14"/>
      <c r="K59" s="3"/>
      <c r="L59" s="14"/>
      <c r="M59" s="14"/>
    </row>
    <row r="60" spans="1:14" ht="12.75">
      <c r="A60" s="33" t="s">
        <v>29</v>
      </c>
      <c r="B60" s="5"/>
      <c r="C60" s="5">
        <v>13048395</v>
      </c>
      <c r="D60" s="5"/>
      <c r="G60" s="64"/>
      <c r="H60" s="27"/>
      <c r="I60" s="14"/>
      <c r="J60" s="14"/>
      <c r="K60" s="3"/>
      <c r="L60" s="14"/>
      <c r="M60" s="14"/>
    </row>
    <row r="61" spans="1:14" ht="12.75">
      <c r="A61" s="33" t="s">
        <v>4</v>
      </c>
      <c r="B61" s="5"/>
      <c r="C61" s="5">
        <v>255670</v>
      </c>
      <c r="D61" s="5"/>
      <c r="G61" s="64"/>
      <c r="H61" s="27"/>
      <c r="I61" s="14"/>
      <c r="J61" s="14"/>
      <c r="K61" s="3"/>
      <c r="L61" s="14"/>
      <c r="M61" s="14"/>
    </row>
    <row r="62" spans="1:14" ht="12.75">
      <c r="A62" s="33" t="s">
        <v>195</v>
      </c>
      <c r="B62" s="5"/>
      <c r="C62" s="5">
        <v>45835</v>
      </c>
      <c r="D62" s="5"/>
      <c r="G62" s="64"/>
      <c r="H62" s="27"/>
      <c r="I62" s="14"/>
      <c r="J62" s="14"/>
      <c r="K62" s="3"/>
      <c r="L62" s="14"/>
      <c r="M62" s="14"/>
    </row>
    <row r="63" spans="1:14" ht="12.75">
      <c r="A63" s="22" t="s">
        <v>46</v>
      </c>
      <c r="B63" s="47">
        <v>101116332</v>
      </c>
      <c r="C63" s="47">
        <f>SUM(C59:C62)</f>
        <v>19056956</v>
      </c>
      <c r="D63" s="47">
        <v>120173288</v>
      </c>
      <c r="G63" s="64"/>
      <c r="H63" s="31"/>
      <c r="I63" s="14"/>
      <c r="J63" s="14"/>
      <c r="K63" s="3"/>
      <c r="L63" s="14"/>
      <c r="M63" s="14"/>
    </row>
    <row r="64" spans="1:14" ht="12.75">
      <c r="A64" s="112" t="s">
        <v>746</v>
      </c>
      <c r="B64" s="62"/>
      <c r="C64" s="62"/>
      <c r="D64" s="62"/>
      <c r="G64" s="64"/>
      <c r="I64" s="6"/>
      <c r="J64" s="6"/>
      <c r="K64" s="3"/>
      <c r="L64" s="6"/>
    </row>
    <row r="65" spans="1:14" ht="12.75">
      <c r="E65" s="3"/>
      <c r="F65" s="3"/>
      <c r="G65" s="64"/>
      <c r="I65" s="6"/>
      <c r="J65" s="6"/>
      <c r="K65" s="3"/>
      <c r="L65" s="6"/>
      <c r="M65" s="3"/>
    </row>
    <row r="66" spans="1:14" ht="12.75">
      <c r="A66" s="7" t="s">
        <v>186</v>
      </c>
      <c r="E66" s="3"/>
      <c r="F66" s="3"/>
      <c r="G66" s="64"/>
      <c r="H66" s="7" t="s">
        <v>187</v>
      </c>
      <c r="I66" s="6"/>
      <c r="J66" s="6"/>
      <c r="K66" s="3"/>
      <c r="L66" s="6"/>
      <c r="M66" s="3"/>
    </row>
    <row r="67" spans="1:14">
      <c r="A67" s="7" t="s">
        <v>762</v>
      </c>
      <c r="E67" s="3"/>
      <c r="F67" s="3"/>
      <c r="G67" s="64"/>
      <c r="H67" s="7" t="s">
        <v>487</v>
      </c>
      <c r="I67" s="6"/>
      <c r="J67" s="6"/>
      <c r="K67" s="3"/>
      <c r="L67" s="6"/>
      <c r="M67" s="3"/>
    </row>
    <row r="68" spans="1:14" ht="25.5">
      <c r="A68" s="30" t="s">
        <v>50</v>
      </c>
      <c r="B68" s="30" t="s">
        <v>271</v>
      </c>
      <c r="C68" s="30" t="s">
        <v>272</v>
      </c>
      <c r="D68" s="30" t="s">
        <v>200</v>
      </c>
      <c r="E68" s="30" t="s">
        <v>207</v>
      </c>
      <c r="F68" s="30" t="s">
        <v>48</v>
      </c>
      <c r="G68" s="64"/>
      <c r="H68" s="30" t="s">
        <v>50</v>
      </c>
      <c r="I68" s="30" t="s">
        <v>271</v>
      </c>
      <c r="J68" s="30" t="s">
        <v>272</v>
      </c>
      <c r="K68" s="30" t="s">
        <v>200</v>
      </c>
      <c r="L68" s="30" t="s">
        <v>196</v>
      </c>
      <c r="M68" s="30" t="s">
        <v>48</v>
      </c>
    </row>
    <row r="69" spans="1:14" ht="12.75">
      <c r="A69" s="15" t="s">
        <v>5</v>
      </c>
      <c r="B69" s="38"/>
      <c r="C69" s="38"/>
      <c r="D69" s="38"/>
      <c r="E69" s="40"/>
      <c r="F69" s="40">
        <v>40867883</v>
      </c>
      <c r="G69" s="65"/>
      <c r="H69" s="15" t="s">
        <v>5</v>
      </c>
      <c r="I69" s="4">
        <v>1704219</v>
      </c>
      <c r="J69" s="4">
        <v>6862754</v>
      </c>
      <c r="K69" s="4">
        <v>104502</v>
      </c>
      <c r="L69" s="4">
        <v>25763</v>
      </c>
      <c r="M69" s="16">
        <f t="shared" ref="M69:M71" si="3">SUM(I69:L69)</f>
        <v>8697238</v>
      </c>
      <c r="N69" s="65"/>
    </row>
    <row r="70" spans="1:14" ht="12.75">
      <c r="A70" s="33" t="s">
        <v>6</v>
      </c>
      <c r="B70" s="40"/>
      <c r="C70" s="40"/>
      <c r="D70" s="40"/>
      <c r="E70" s="40"/>
      <c r="F70" s="40">
        <v>60248449</v>
      </c>
      <c r="G70" s="65"/>
      <c r="H70" s="33" t="s">
        <v>6</v>
      </c>
      <c r="I70" s="5">
        <v>4002698</v>
      </c>
      <c r="J70" s="5">
        <v>6184221</v>
      </c>
      <c r="K70" s="5">
        <v>150710</v>
      </c>
      <c r="L70" s="5">
        <v>20072</v>
      </c>
      <c r="M70" s="12">
        <f t="shared" si="3"/>
        <v>10357701</v>
      </c>
      <c r="N70" s="65"/>
    </row>
    <row r="71" spans="1:14" ht="12.75">
      <c r="A71" s="24" t="s">
        <v>195</v>
      </c>
      <c r="B71" s="40"/>
      <c r="C71" s="40"/>
      <c r="D71" s="40"/>
      <c r="E71" s="40"/>
      <c r="F71" s="40">
        <v>0</v>
      </c>
      <c r="G71" s="65"/>
      <c r="H71" s="24" t="s">
        <v>195</v>
      </c>
      <c r="I71" s="5">
        <v>139</v>
      </c>
      <c r="J71" s="5">
        <v>1420</v>
      </c>
      <c r="K71" s="5">
        <v>458</v>
      </c>
      <c r="L71" s="5">
        <v>0</v>
      </c>
      <c r="M71" s="12">
        <f t="shared" si="3"/>
        <v>2017</v>
      </c>
      <c r="N71" s="65"/>
    </row>
    <row r="72" spans="1:14" ht="12.75">
      <c r="A72" s="22" t="s">
        <v>46</v>
      </c>
      <c r="B72" s="58"/>
      <c r="C72" s="58"/>
      <c r="D72" s="58"/>
      <c r="E72" s="58"/>
      <c r="F72" s="58">
        <v>101116332</v>
      </c>
      <c r="G72" s="65"/>
      <c r="H72" s="22" t="s">
        <v>46</v>
      </c>
      <c r="I72" s="47">
        <f>SUM(I69:I71)</f>
        <v>5707056</v>
      </c>
      <c r="J72" s="47">
        <f>SUM(J69:J71)</f>
        <v>13048395</v>
      </c>
      <c r="K72" s="47">
        <f>SUM(K69:K71)</f>
        <v>255670</v>
      </c>
      <c r="L72" s="47">
        <f>SUM(L69:L71)</f>
        <v>45835</v>
      </c>
      <c r="M72" s="47">
        <f>SUM(M69:M71)</f>
        <v>19056956</v>
      </c>
      <c r="N72" s="65"/>
    </row>
    <row r="73" spans="1:14" ht="12.75">
      <c r="A73" s="112" t="s">
        <v>746</v>
      </c>
      <c r="B73" s="62"/>
      <c r="C73" s="62"/>
      <c r="D73" s="62"/>
      <c r="E73" s="62"/>
      <c r="F73" s="62"/>
      <c r="G73" s="64"/>
      <c r="I73" s="75"/>
      <c r="J73" s="75"/>
      <c r="K73" s="75"/>
      <c r="L73" s="75"/>
      <c r="M73" s="65"/>
    </row>
    <row r="74" spans="1:14" ht="12.75">
      <c r="D74" s="3"/>
      <c r="F74" s="3"/>
      <c r="G74" s="64"/>
      <c r="I74" s="6"/>
      <c r="J74" s="6"/>
      <c r="K74" s="3"/>
      <c r="L74" s="6"/>
      <c r="M74" s="3"/>
    </row>
    <row r="75" spans="1:14" ht="12.75">
      <c r="A75" s="7" t="s">
        <v>188</v>
      </c>
      <c r="D75" s="3"/>
      <c r="F75" s="3"/>
      <c r="G75" s="64"/>
      <c r="H75" s="7" t="s">
        <v>189</v>
      </c>
      <c r="I75" s="6"/>
      <c r="J75" s="6"/>
      <c r="K75" s="3"/>
      <c r="L75" s="6"/>
      <c r="M75" s="3"/>
    </row>
    <row r="76" spans="1:14">
      <c r="A76" s="7" t="s">
        <v>763</v>
      </c>
      <c r="D76" s="3"/>
      <c r="F76" s="3"/>
      <c r="G76" s="64"/>
      <c r="H76" s="7" t="s">
        <v>488</v>
      </c>
      <c r="I76" s="6"/>
      <c r="J76" s="6"/>
      <c r="K76" s="3"/>
      <c r="L76" s="6"/>
      <c r="M76" s="3"/>
    </row>
    <row r="77" spans="1:14" ht="25.5">
      <c r="A77" s="32" t="s">
        <v>51</v>
      </c>
      <c r="B77" s="30" t="s">
        <v>271</v>
      </c>
      <c r="C77" s="30" t="s">
        <v>272</v>
      </c>
      <c r="D77" s="30" t="s">
        <v>200</v>
      </c>
      <c r="E77" s="30" t="s">
        <v>207</v>
      </c>
      <c r="F77" s="30" t="s">
        <v>48</v>
      </c>
      <c r="G77" s="64"/>
      <c r="H77" s="32" t="s">
        <v>51</v>
      </c>
      <c r="I77" s="30" t="s">
        <v>271</v>
      </c>
      <c r="J77" s="30" t="s">
        <v>272</v>
      </c>
      <c r="K77" s="30" t="s">
        <v>200</v>
      </c>
      <c r="L77" s="30" t="s">
        <v>196</v>
      </c>
      <c r="M77" s="30" t="s">
        <v>48</v>
      </c>
    </row>
    <row r="78" spans="1:14" ht="12.75">
      <c r="A78" s="15" t="s">
        <v>40</v>
      </c>
      <c r="B78" s="4"/>
      <c r="C78" s="4"/>
      <c r="D78" s="4"/>
      <c r="E78" s="4"/>
      <c r="F78" s="4">
        <v>422964</v>
      </c>
      <c r="G78" s="65"/>
      <c r="H78" s="15" t="s">
        <v>40</v>
      </c>
      <c r="I78" s="4">
        <v>5</v>
      </c>
      <c r="J78" s="4">
        <v>3287</v>
      </c>
      <c r="K78" s="4">
        <v>0</v>
      </c>
      <c r="L78" s="4">
        <v>83</v>
      </c>
      <c r="M78" s="4">
        <f t="shared" ref="M78:M85" si="4">SUM(I78:L78)</f>
        <v>3375</v>
      </c>
      <c r="N78" s="65"/>
    </row>
    <row r="79" spans="1:14" ht="12.75">
      <c r="A79" s="33" t="s">
        <v>2</v>
      </c>
      <c r="B79" s="5"/>
      <c r="C79" s="5"/>
      <c r="D79" s="5"/>
      <c r="E79" s="5"/>
      <c r="F79" s="5">
        <v>5270390</v>
      </c>
      <c r="G79" s="65"/>
      <c r="H79" s="33" t="s">
        <v>2</v>
      </c>
      <c r="I79" s="5">
        <v>8796</v>
      </c>
      <c r="J79" s="5">
        <v>144540</v>
      </c>
      <c r="K79" s="5">
        <v>867</v>
      </c>
      <c r="L79" s="5">
        <v>1344</v>
      </c>
      <c r="M79" s="5">
        <f t="shared" si="4"/>
        <v>155547</v>
      </c>
      <c r="N79" s="65"/>
    </row>
    <row r="80" spans="1:14" ht="12.75">
      <c r="A80" s="33" t="s">
        <v>41</v>
      </c>
      <c r="B80" s="5"/>
      <c r="C80" s="5"/>
      <c r="D80" s="5"/>
      <c r="E80" s="5"/>
      <c r="F80" s="5">
        <v>27498908</v>
      </c>
      <c r="G80" s="65"/>
      <c r="H80" s="33" t="s">
        <v>41</v>
      </c>
      <c r="I80" s="5">
        <v>1253128</v>
      </c>
      <c r="J80" s="5">
        <v>3362749</v>
      </c>
      <c r="K80" s="5">
        <v>65684</v>
      </c>
      <c r="L80" s="5">
        <v>10777</v>
      </c>
      <c r="M80" s="5">
        <f t="shared" si="4"/>
        <v>4692338</v>
      </c>
      <c r="N80" s="65"/>
    </row>
    <row r="81" spans="1:14" ht="12.75">
      <c r="A81" s="33" t="s">
        <v>42</v>
      </c>
      <c r="B81" s="5"/>
      <c r="C81" s="5"/>
      <c r="D81" s="5"/>
      <c r="E81" s="5"/>
      <c r="F81" s="5">
        <v>24364223</v>
      </c>
      <c r="G81" s="65"/>
      <c r="H81" s="33" t="s">
        <v>42</v>
      </c>
      <c r="I81" s="5">
        <v>1954132</v>
      </c>
      <c r="J81" s="5">
        <v>4056677</v>
      </c>
      <c r="K81" s="5">
        <v>90479</v>
      </c>
      <c r="L81" s="5">
        <v>14789</v>
      </c>
      <c r="M81" s="5">
        <f t="shared" si="4"/>
        <v>6116077</v>
      </c>
      <c r="N81" s="65"/>
    </row>
    <row r="82" spans="1:14" ht="12.75">
      <c r="A82" s="33" t="s">
        <v>43</v>
      </c>
      <c r="B82" s="5"/>
      <c r="C82" s="5"/>
      <c r="D82" s="5"/>
      <c r="E82" s="5"/>
      <c r="F82" s="5">
        <v>19464256</v>
      </c>
      <c r="G82" s="65"/>
      <c r="H82" s="33" t="s">
        <v>43</v>
      </c>
      <c r="I82" s="5">
        <v>1135073</v>
      </c>
      <c r="J82" s="5">
        <v>2777281</v>
      </c>
      <c r="K82" s="5">
        <v>50623</v>
      </c>
      <c r="L82" s="5">
        <v>9265</v>
      </c>
      <c r="M82" s="5">
        <f t="shared" si="4"/>
        <v>3972242</v>
      </c>
      <c r="N82" s="65"/>
    </row>
    <row r="83" spans="1:14" ht="12.75">
      <c r="A83" s="33" t="s">
        <v>44</v>
      </c>
      <c r="B83" s="5"/>
      <c r="C83" s="5"/>
      <c r="D83" s="5"/>
      <c r="E83" s="5"/>
      <c r="F83" s="5">
        <v>17918684</v>
      </c>
      <c r="G83" s="65"/>
      <c r="H83" s="33" t="s">
        <v>44</v>
      </c>
      <c r="I83" s="5">
        <v>1008568</v>
      </c>
      <c r="J83" s="5">
        <v>2115961</v>
      </c>
      <c r="K83" s="5">
        <v>36543</v>
      </c>
      <c r="L83" s="5">
        <v>7074</v>
      </c>
      <c r="M83" s="5">
        <f t="shared" si="4"/>
        <v>3168146</v>
      </c>
      <c r="N83" s="65"/>
    </row>
    <row r="84" spans="1:14" ht="12.75">
      <c r="A84" s="33" t="s">
        <v>3</v>
      </c>
      <c r="B84" s="5"/>
      <c r="C84" s="5"/>
      <c r="D84" s="5"/>
      <c r="E84" s="5"/>
      <c r="F84" s="5">
        <v>6176907</v>
      </c>
      <c r="G84" s="65"/>
      <c r="H84" s="33" t="s">
        <v>3</v>
      </c>
      <c r="I84" s="5">
        <v>347309</v>
      </c>
      <c r="J84" s="5">
        <v>587900</v>
      </c>
      <c r="K84" s="5">
        <v>11474</v>
      </c>
      <c r="L84" s="5">
        <v>2503</v>
      </c>
      <c r="M84" s="5">
        <f t="shared" si="4"/>
        <v>949186</v>
      </c>
      <c r="N84" s="65"/>
    </row>
    <row r="85" spans="1:14" ht="12.75">
      <c r="A85" s="24" t="s">
        <v>195</v>
      </c>
      <c r="B85" s="5"/>
      <c r="C85" s="5"/>
      <c r="D85" s="5"/>
      <c r="E85" s="5"/>
      <c r="F85" s="5">
        <v>0</v>
      </c>
      <c r="G85" s="65"/>
      <c r="H85" s="24" t="s">
        <v>195</v>
      </c>
      <c r="I85" s="5">
        <v>45</v>
      </c>
      <c r="J85" s="5">
        <v>0</v>
      </c>
      <c r="K85" s="5">
        <v>0</v>
      </c>
      <c r="L85" s="5">
        <v>0</v>
      </c>
      <c r="M85" s="5">
        <f t="shared" si="4"/>
        <v>45</v>
      </c>
      <c r="N85" s="65"/>
    </row>
    <row r="86" spans="1:14" ht="12.75">
      <c r="A86" s="22" t="s">
        <v>46</v>
      </c>
      <c r="B86" s="47"/>
      <c r="C86" s="47"/>
      <c r="D86" s="47"/>
      <c r="E86" s="47"/>
      <c r="F86" s="47">
        <v>101116332</v>
      </c>
      <c r="G86" s="65"/>
      <c r="H86" s="22" t="s">
        <v>46</v>
      </c>
      <c r="I86" s="47">
        <f>SUM(I78:I85)</f>
        <v>5707056</v>
      </c>
      <c r="J86" s="47">
        <f>SUM(J78:J85)</f>
        <v>13048395</v>
      </c>
      <c r="K86" s="47">
        <f>SUM(K78:K85)</f>
        <v>255670</v>
      </c>
      <c r="L86" s="47">
        <f>SUM(L78:L85)</f>
        <v>45835</v>
      </c>
      <c r="M86" s="47">
        <f>SUM(M78:M85)</f>
        <v>19056956</v>
      </c>
      <c r="N86" s="65"/>
    </row>
    <row r="87" spans="1:14" ht="12.75">
      <c r="A87" s="112" t="s">
        <v>746</v>
      </c>
      <c r="B87" s="62"/>
      <c r="C87" s="62"/>
      <c r="D87" s="62"/>
      <c r="E87" s="62"/>
      <c r="F87" s="62"/>
      <c r="G87" s="64"/>
      <c r="I87" s="62"/>
      <c r="J87" s="62"/>
      <c r="K87" s="62"/>
      <c r="L87" s="62"/>
      <c r="M87" s="62"/>
    </row>
    <row r="88" spans="1:14" ht="12.75">
      <c r="D88" s="3"/>
      <c r="F88" s="3"/>
      <c r="G88" s="64"/>
      <c r="I88" s="6"/>
      <c r="J88" s="6"/>
      <c r="K88" s="3"/>
      <c r="L88" s="6"/>
      <c r="M88" s="3"/>
    </row>
    <row r="89" spans="1:14" ht="12.75">
      <c r="A89" s="7" t="s">
        <v>190</v>
      </c>
      <c r="D89" s="3"/>
      <c r="F89" s="3"/>
      <c r="G89" s="64"/>
      <c r="H89" s="7" t="s">
        <v>191</v>
      </c>
      <c r="I89" s="6"/>
      <c r="J89" s="6"/>
      <c r="K89" s="3"/>
      <c r="L89" s="6"/>
      <c r="M89" s="3"/>
    </row>
    <row r="90" spans="1:14">
      <c r="A90" s="7" t="s">
        <v>764</v>
      </c>
      <c r="D90" s="3"/>
      <c r="F90" s="3"/>
      <c r="G90" s="64"/>
      <c r="H90" s="7" t="s">
        <v>489</v>
      </c>
      <c r="I90" s="6"/>
      <c r="J90" s="6"/>
      <c r="K90" s="3"/>
      <c r="L90" s="6"/>
      <c r="M90" s="3"/>
    </row>
    <row r="91" spans="1:14" ht="25.5">
      <c r="A91" s="8" t="s">
        <v>123</v>
      </c>
      <c r="B91" s="30" t="s">
        <v>271</v>
      </c>
      <c r="C91" s="30" t="s">
        <v>272</v>
      </c>
      <c r="D91" s="30" t="s">
        <v>200</v>
      </c>
      <c r="E91" s="30" t="s">
        <v>207</v>
      </c>
      <c r="F91" s="30" t="s">
        <v>48</v>
      </c>
      <c r="G91" s="64"/>
      <c r="H91" s="8" t="s">
        <v>123</v>
      </c>
      <c r="I91" s="30" t="s">
        <v>271</v>
      </c>
      <c r="J91" s="30" t="s">
        <v>272</v>
      </c>
      <c r="K91" s="30" t="s">
        <v>200</v>
      </c>
      <c r="L91" s="30" t="s">
        <v>196</v>
      </c>
      <c r="M91" s="30" t="s">
        <v>48</v>
      </c>
    </row>
    <row r="92" spans="1:14" ht="12.75">
      <c r="A92" s="24" t="s">
        <v>9</v>
      </c>
      <c r="B92" s="4"/>
      <c r="C92" s="4"/>
      <c r="D92" s="4"/>
      <c r="E92" s="4"/>
      <c r="F92" s="4">
        <v>44349908</v>
      </c>
      <c r="G92" s="65"/>
      <c r="H92" s="24" t="s">
        <v>9</v>
      </c>
      <c r="I92" s="4">
        <v>2417295</v>
      </c>
      <c r="J92" s="4">
        <v>4874743</v>
      </c>
      <c r="K92" s="4">
        <v>90460</v>
      </c>
      <c r="L92" s="4">
        <v>19471</v>
      </c>
      <c r="M92" s="4">
        <f>SUM(I92:L92)</f>
        <v>7401969</v>
      </c>
      <c r="N92" s="65"/>
    </row>
    <row r="93" spans="1:14" ht="12.75">
      <c r="A93" s="24" t="s">
        <v>10</v>
      </c>
      <c r="B93" s="5"/>
      <c r="C93" s="5"/>
      <c r="D93" s="5"/>
      <c r="E93" s="5"/>
      <c r="F93" s="5">
        <v>19865957</v>
      </c>
      <c r="G93" s="65"/>
      <c r="H93" s="24" t="s">
        <v>10</v>
      </c>
      <c r="I93" s="5">
        <v>785399</v>
      </c>
      <c r="J93" s="5">
        <v>2259751</v>
      </c>
      <c r="K93" s="5">
        <v>36871</v>
      </c>
      <c r="L93" s="5">
        <v>5510</v>
      </c>
      <c r="M93" s="5">
        <f t="shared" ref="M93:M104" si="5">SUM(I93:L93)</f>
        <v>3087531</v>
      </c>
      <c r="N93" s="65"/>
    </row>
    <row r="94" spans="1:14" ht="15" customHeight="1">
      <c r="A94" s="24" t="s">
        <v>11</v>
      </c>
      <c r="B94" s="5"/>
      <c r="C94" s="5"/>
      <c r="D94" s="5"/>
      <c r="E94" s="5"/>
      <c r="F94" s="5">
        <v>4260790</v>
      </c>
      <c r="G94" s="65"/>
      <c r="H94" s="24" t="s">
        <v>11</v>
      </c>
      <c r="I94" s="5">
        <v>546734</v>
      </c>
      <c r="J94" s="5">
        <v>671784</v>
      </c>
      <c r="K94" s="5">
        <v>8257</v>
      </c>
      <c r="L94" s="5">
        <v>4205</v>
      </c>
      <c r="M94" s="5">
        <f t="shared" si="5"/>
        <v>1230980</v>
      </c>
      <c r="N94" s="65"/>
    </row>
    <row r="95" spans="1:14" ht="15" customHeight="1">
      <c r="A95" s="24" t="s">
        <v>12</v>
      </c>
      <c r="B95" s="5"/>
      <c r="C95" s="5"/>
      <c r="D95" s="5"/>
      <c r="E95" s="5"/>
      <c r="F95" s="5">
        <v>8275435</v>
      </c>
      <c r="G95" s="65"/>
      <c r="H95" s="24" t="s">
        <v>12</v>
      </c>
      <c r="I95" s="5">
        <v>409993</v>
      </c>
      <c r="J95" s="5">
        <v>1464190</v>
      </c>
      <c r="K95" s="5">
        <v>31953</v>
      </c>
      <c r="L95" s="5">
        <v>3895</v>
      </c>
      <c r="M95" s="5">
        <f t="shared" si="5"/>
        <v>1910031</v>
      </c>
      <c r="N95" s="65"/>
    </row>
    <row r="96" spans="1:14" ht="15" customHeight="1">
      <c r="A96" s="24" t="s">
        <v>13</v>
      </c>
      <c r="B96" s="5"/>
      <c r="C96" s="5"/>
      <c r="D96" s="5"/>
      <c r="E96" s="5"/>
      <c r="F96" s="5">
        <v>1161360</v>
      </c>
      <c r="G96" s="65"/>
      <c r="H96" s="24" t="s">
        <v>13</v>
      </c>
      <c r="I96" s="5">
        <v>125132</v>
      </c>
      <c r="J96" s="5">
        <v>152189</v>
      </c>
      <c r="K96" s="5">
        <v>1588</v>
      </c>
      <c r="L96" s="5">
        <v>783</v>
      </c>
      <c r="M96" s="5">
        <f t="shared" si="5"/>
        <v>279692</v>
      </c>
      <c r="N96" s="65"/>
    </row>
    <row r="97" spans="1:14" ht="15" customHeight="1">
      <c r="A97" s="24" t="s">
        <v>138</v>
      </c>
      <c r="B97" s="5"/>
      <c r="C97" s="5"/>
      <c r="D97" s="5"/>
      <c r="E97" s="5"/>
      <c r="F97" s="5">
        <v>2799333</v>
      </c>
      <c r="G97" s="65"/>
      <c r="H97" s="24" t="s">
        <v>138</v>
      </c>
      <c r="I97" s="5">
        <v>214019</v>
      </c>
      <c r="J97" s="5">
        <v>497297</v>
      </c>
      <c r="K97" s="5">
        <v>9305</v>
      </c>
      <c r="L97" s="5">
        <v>1821</v>
      </c>
      <c r="M97" s="5">
        <f t="shared" si="5"/>
        <v>722442</v>
      </c>
      <c r="N97" s="65"/>
    </row>
    <row r="98" spans="1:14" ht="15" customHeight="1">
      <c r="A98" s="24" t="s">
        <v>139</v>
      </c>
      <c r="B98" s="5"/>
      <c r="C98" s="5"/>
      <c r="D98" s="5"/>
      <c r="E98" s="5"/>
      <c r="F98" s="5">
        <v>1957111</v>
      </c>
      <c r="G98" s="65"/>
      <c r="H98" s="24" t="s">
        <v>139</v>
      </c>
      <c r="I98" s="5">
        <v>155534</v>
      </c>
      <c r="J98" s="5">
        <v>274346</v>
      </c>
      <c r="K98" s="5">
        <v>11549</v>
      </c>
      <c r="L98" s="5">
        <v>718</v>
      </c>
      <c r="M98" s="5">
        <f t="shared" si="5"/>
        <v>442147</v>
      </c>
      <c r="N98" s="65"/>
    </row>
    <row r="99" spans="1:14" ht="15" customHeight="1">
      <c r="A99" s="24" t="s">
        <v>140</v>
      </c>
      <c r="B99" s="5"/>
      <c r="C99" s="5"/>
      <c r="D99" s="5"/>
      <c r="E99" s="5"/>
      <c r="F99" s="5">
        <v>1881169</v>
      </c>
      <c r="G99" s="65"/>
      <c r="H99" s="24" t="s">
        <v>140</v>
      </c>
      <c r="I99" s="5">
        <v>120899</v>
      </c>
      <c r="J99" s="5">
        <v>285920</v>
      </c>
      <c r="K99" s="5">
        <v>5894</v>
      </c>
      <c r="L99" s="5">
        <v>1384</v>
      </c>
      <c r="M99" s="5">
        <f t="shared" si="5"/>
        <v>414097</v>
      </c>
      <c r="N99" s="65"/>
    </row>
    <row r="100" spans="1:14" ht="15" customHeight="1">
      <c r="A100" s="24" t="s">
        <v>141</v>
      </c>
      <c r="B100" s="5"/>
      <c r="C100" s="5"/>
      <c r="D100" s="5"/>
      <c r="E100" s="5"/>
      <c r="F100" s="5">
        <v>4213213</v>
      </c>
      <c r="G100" s="65"/>
      <c r="H100" s="24" t="s">
        <v>141</v>
      </c>
      <c r="I100" s="5">
        <v>281896</v>
      </c>
      <c r="J100" s="5">
        <v>898151</v>
      </c>
      <c r="K100" s="5">
        <v>25448</v>
      </c>
      <c r="L100" s="5">
        <v>1993</v>
      </c>
      <c r="M100" s="5">
        <f t="shared" si="5"/>
        <v>1207488</v>
      </c>
      <c r="N100" s="65"/>
    </row>
    <row r="101" spans="1:14" ht="15" customHeight="1">
      <c r="A101" s="24" t="s">
        <v>176</v>
      </c>
      <c r="B101" s="5"/>
      <c r="C101" s="5"/>
      <c r="D101" s="5"/>
      <c r="E101" s="5"/>
      <c r="F101" s="5">
        <v>3034645</v>
      </c>
      <c r="G101" s="65"/>
      <c r="H101" s="24" t="s">
        <v>176</v>
      </c>
      <c r="I101" s="5">
        <v>111566</v>
      </c>
      <c r="J101" s="5">
        <v>379097</v>
      </c>
      <c r="K101" s="5">
        <v>9585</v>
      </c>
      <c r="L101" s="5">
        <v>1505</v>
      </c>
      <c r="M101" s="5">
        <f t="shared" si="5"/>
        <v>501753</v>
      </c>
      <c r="N101" s="65"/>
    </row>
    <row r="102" spans="1:14" ht="15" customHeight="1">
      <c r="A102" s="97" t="s">
        <v>760</v>
      </c>
      <c r="B102" s="5"/>
      <c r="C102" s="5"/>
      <c r="D102" s="5"/>
      <c r="E102" s="5"/>
      <c r="F102" s="5">
        <v>816949</v>
      </c>
      <c r="G102" s="65"/>
      <c r="H102" s="97" t="s">
        <v>765</v>
      </c>
      <c r="I102" s="5">
        <v>75720</v>
      </c>
      <c r="J102" s="5">
        <v>119811</v>
      </c>
      <c r="K102" s="5">
        <v>1840</v>
      </c>
      <c r="L102" s="5">
        <v>959</v>
      </c>
      <c r="M102" s="5">
        <f t="shared" si="5"/>
        <v>198330</v>
      </c>
      <c r="N102" s="65"/>
    </row>
    <row r="103" spans="1:14" ht="15" customHeight="1">
      <c r="A103" s="24" t="s">
        <v>31</v>
      </c>
      <c r="B103" s="5"/>
      <c r="C103" s="5"/>
      <c r="D103" s="5"/>
      <c r="E103" s="5"/>
      <c r="F103" s="5">
        <v>8473049</v>
      </c>
      <c r="G103" s="65"/>
      <c r="H103" s="24" t="s">
        <v>31</v>
      </c>
      <c r="I103" s="5">
        <v>462206</v>
      </c>
      <c r="J103" s="5">
        <v>1170250</v>
      </c>
      <c r="K103" s="5">
        <v>22920</v>
      </c>
      <c r="L103" s="5">
        <v>3591</v>
      </c>
      <c r="M103" s="5">
        <f t="shared" si="5"/>
        <v>1658967</v>
      </c>
      <c r="N103" s="65"/>
    </row>
    <row r="104" spans="1:14" ht="15" customHeight="1">
      <c r="A104" s="24" t="s">
        <v>195</v>
      </c>
      <c r="B104" s="5"/>
      <c r="C104" s="5"/>
      <c r="D104" s="5"/>
      <c r="E104" s="5"/>
      <c r="F104" s="5">
        <v>27413</v>
      </c>
      <c r="G104" s="65"/>
      <c r="H104" s="24" t="s">
        <v>195</v>
      </c>
      <c r="I104" s="5">
        <v>663</v>
      </c>
      <c r="J104" s="5">
        <v>866</v>
      </c>
      <c r="K104" s="5">
        <v>0</v>
      </c>
      <c r="L104" s="5">
        <v>0</v>
      </c>
      <c r="M104" s="5">
        <f t="shared" si="5"/>
        <v>1529</v>
      </c>
      <c r="N104" s="65"/>
    </row>
    <row r="105" spans="1:14" ht="15" customHeight="1">
      <c r="A105" s="22" t="s">
        <v>46</v>
      </c>
      <c r="B105" s="47"/>
      <c r="C105" s="47"/>
      <c r="D105" s="47"/>
      <c r="E105" s="47"/>
      <c r="F105" s="47">
        <v>101116332</v>
      </c>
      <c r="G105" s="64"/>
      <c r="H105" s="22" t="s">
        <v>46</v>
      </c>
      <c r="I105" s="47">
        <f>SUM(I92:I104)</f>
        <v>5707056</v>
      </c>
      <c r="J105" s="47">
        <f>SUM(J92:J104)</f>
        <v>13048395</v>
      </c>
      <c r="K105" s="47">
        <f>SUM(K92:K104)</f>
        <v>255670</v>
      </c>
      <c r="L105" s="47">
        <f>SUM(L92:L104)</f>
        <v>45835</v>
      </c>
      <c r="M105" s="47">
        <f>SUM(M92:M104)</f>
        <v>19056956</v>
      </c>
    </row>
    <row r="106" spans="1:14" s="112" customFormat="1" ht="15" customHeight="1">
      <c r="A106" s="112" t="s">
        <v>746</v>
      </c>
      <c r="B106" s="95"/>
      <c r="C106" s="95"/>
      <c r="D106" s="95"/>
      <c r="E106" s="95"/>
      <c r="F106" s="95"/>
      <c r="G106" s="64"/>
      <c r="H106" s="3" t="s">
        <v>260</v>
      </c>
      <c r="I106" s="95"/>
      <c r="J106" s="95"/>
      <c r="K106" s="95"/>
      <c r="L106" s="95"/>
      <c r="M106" s="95"/>
      <c r="N106" s="64"/>
    </row>
    <row r="107" spans="1:14" ht="15" customHeight="1">
      <c r="A107" s="3" t="s">
        <v>263</v>
      </c>
      <c r="B107" s="62"/>
      <c r="C107" s="62"/>
      <c r="D107" s="62"/>
      <c r="E107" s="62"/>
      <c r="F107" s="62"/>
      <c r="I107" s="62"/>
      <c r="J107" s="62"/>
      <c r="K107" s="62"/>
      <c r="L107" s="62"/>
      <c r="M107" s="62"/>
    </row>
    <row r="108" spans="1:14" ht="15" customHeight="1">
      <c r="K108" s="3"/>
    </row>
    <row r="109" spans="1:14" ht="15" customHeight="1">
      <c r="K109" s="3"/>
    </row>
    <row r="110" spans="1:14" ht="15" customHeight="1">
      <c r="K110" s="3"/>
    </row>
    <row r="111" spans="1:14" ht="15" customHeight="1">
      <c r="K111" s="3"/>
    </row>
    <row r="112" spans="1:14" ht="15" customHeight="1">
      <c r="K112" s="3"/>
    </row>
    <row r="113" spans="2:13" ht="15" customHeight="1">
      <c r="K113" s="3"/>
    </row>
    <row r="114" spans="2:13" ht="15" customHeight="1">
      <c r="K114" s="3"/>
    </row>
    <row r="115" spans="2:13" ht="15" customHeight="1">
      <c r="K115" s="3"/>
    </row>
    <row r="116" spans="2:13" ht="15" customHeight="1">
      <c r="K116" s="3"/>
    </row>
    <row r="117" spans="2:13" ht="15" customHeight="1">
      <c r="K117" s="3"/>
    </row>
    <row r="118" spans="2:13" ht="15" customHeight="1">
      <c r="K118" s="3"/>
    </row>
    <row r="119" spans="2:13" ht="15" customHeight="1">
      <c r="B119" s="3"/>
      <c r="C119" s="3"/>
      <c r="D119" s="3"/>
      <c r="E119" s="3"/>
      <c r="F119" s="3"/>
      <c r="G119" s="64"/>
      <c r="K119" s="3"/>
      <c r="M119" s="3"/>
    </row>
    <row r="120" spans="2:13" ht="15" customHeight="1">
      <c r="B120" s="3"/>
      <c r="C120" s="3"/>
      <c r="D120" s="3"/>
      <c r="E120" s="3"/>
      <c r="F120" s="3"/>
      <c r="G120" s="64"/>
      <c r="K120" s="3"/>
      <c r="M120" s="3"/>
    </row>
    <row r="121" spans="2:13" ht="15" customHeight="1">
      <c r="B121" s="3"/>
      <c r="C121" s="3"/>
      <c r="D121" s="3"/>
      <c r="E121" s="3"/>
      <c r="F121" s="3"/>
      <c r="G121" s="64"/>
      <c r="K121" s="3"/>
      <c r="M121" s="3"/>
    </row>
    <row r="122" spans="2:13" ht="15" customHeight="1">
      <c r="B122" s="3"/>
      <c r="C122" s="3"/>
      <c r="D122" s="3"/>
      <c r="E122" s="3"/>
      <c r="F122" s="3"/>
      <c r="G122" s="64"/>
      <c r="K122" s="3"/>
      <c r="M122" s="3"/>
    </row>
    <row r="123" spans="2:13" ht="15" customHeight="1">
      <c r="B123" s="3"/>
      <c r="C123" s="3"/>
      <c r="D123" s="3"/>
      <c r="E123" s="3"/>
      <c r="F123" s="3"/>
      <c r="G123" s="64"/>
      <c r="K123" s="3"/>
      <c r="M123" s="3"/>
    </row>
    <row r="124" spans="2:13" ht="15" customHeight="1">
      <c r="B124" s="3"/>
      <c r="C124" s="3"/>
      <c r="D124" s="3"/>
      <c r="E124" s="3"/>
      <c r="F124" s="3"/>
      <c r="G124" s="64"/>
      <c r="K124" s="3"/>
      <c r="M124" s="3"/>
    </row>
    <row r="125" spans="2:13" ht="15" customHeight="1">
      <c r="B125" s="3"/>
      <c r="C125" s="3"/>
      <c r="D125" s="3"/>
      <c r="E125" s="3"/>
      <c r="F125" s="3"/>
      <c r="G125" s="64"/>
      <c r="K125" s="3"/>
      <c r="M125" s="3"/>
    </row>
    <row r="126" spans="2:13" ht="15" customHeight="1">
      <c r="B126" s="3"/>
      <c r="C126" s="3"/>
      <c r="D126" s="3"/>
      <c r="E126" s="3"/>
      <c r="F126" s="3"/>
      <c r="G126" s="64"/>
      <c r="K126" s="3"/>
      <c r="M126" s="3"/>
    </row>
    <row r="127" spans="2:13" ht="15" customHeight="1">
      <c r="B127" s="3"/>
      <c r="C127" s="3"/>
      <c r="D127" s="3"/>
      <c r="E127" s="3"/>
      <c r="F127" s="3"/>
      <c r="G127" s="64"/>
      <c r="K127" s="3"/>
      <c r="M127" s="3"/>
    </row>
    <row r="128" spans="2:13" ht="15" customHeight="1">
      <c r="B128" s="3"/>
      <c r="C128" s="3"/>
      <c r="D128" s="3"/>
      <c r="E128" s="3"/>
      <c r="F128" s="3"/>
      <c r="G128" s="64"/>
      <c r="K128" s="3"/>
      <c r="M128" s="3"/>
    </row>
    <row r="129" spans="2:13" ht="15" customHeight="1">
      <c r="B129" s="3"/>
      <c r="C129" s="3"/>
      <c r="D129" s="3"/>
      <c r="E129" s="3"/>
      <c r="F129" s="3"/>
      <c r="G129" s="64"/>
      <c r="K129" s="3"/>
      <c r="M129" s="3"/>
    </row>
    <row r="130" spans="2:13" ht="15" customHeight="1">
      <c r="B130" s="3"/>
      <c r="C130" s="3"/>
      <c r="D130" s="3"/>
      <c r="E130" s="3"/>
      <c r="F130" s="3"/>
      <c r="G130" s="64"/>
      <c r="K130" s="3"/>
      <c r="M130" s="3"/>
    </row>
    <row r="131" spans="2:13" ht="15" customHeight="1">
      <c r="B131" s="3"/>
      <c r="C131" s="3"/>
      <c r="D131" s="3"/>
      <c r="E131" s="3"/>
      <c r="F131" s="3"/>
      <c r="G131" s="64"/>
      <c r="K131" s="3"/>
      <c r="M131" s="3"/>
    </row>
    <row r="132" spans="2:13" ht="15" customHeight="1">
      <c r="B132" s="3"/>
      <c r="C132" s="3"/>
      <c r="D132" s="3"/>
      <c r="E132" s="3"/>
      <c r="F132" s="3"/>
      <c r="G132" s="64"/>
      <c r="K132" s="3"/>
      <c r="M132" s="3"/>
    </row>
    <row r="133" spans="2:13" ht="15" customHeight="1">
      <c r="B133" s="3"/>
      <c r="C133" s="3"/>
      <c r="D133" s="3"/>
      <c r="E133" s="3"/>
      <c r="F133" s="3"/>
      <c r="G133" s="64"/>
      <c r="K133" s="3"/>
      <c r="M133" s="3"/>
    </row>
    <row r="134" spans="2:13" ht="15" customHeight="1">
      <c r="B134" s="3"/>
      <c r="C134" s="3"/>
      <c r="D134" s="3"/>
      <c r="E134" s="3"/>
      <c r="F134" s="3"/>
      <c r="G134" s="64"/>
      <c r="K134" s="3"/>
      <c r="M134" s="3"/>
    </row>
    <row r="135" spans="2:13" ht="15" customHeight="1">
      <c r="B135" s="3"/>
      <c r="C135" s="3"/>
      <c r="D135" s="3"/>
      <c r="E135" s="3"/>
      <c r="F135" s="3"/>
      <c r="G135" s="64"/>
      <c r="K135" s="3"/>
      <c r="M135" s="3"/>
    </row>
    <row r="136" spans="2:13" ht="15" customHeight="1">
      <c r="B136" s="3"/>
      <c r="C136" s="3"/>
      <c r="D136" s="3"/>
      <c r="E136" s="3"/>
      <c r="F136" s="3"/>
      <c r="G136" s="64"/>
      <c r="K136" s="3"/>
      <c r="M136" s="3"/>
    </row>
    <row r="137" spans="2:13" ht="15" customHeight="1">
      <c r="B137" s="3"/>
      <c r="C137" s="3"/>
      <c r="D137" s="3"/>
      <c r="E137" s="3"/>
      <c r="F137" s="3"/>
      <c r="G137" s="64"/>
      <c r="K137" s="3"/>
      <c r="M137" s="3"/>
    </row>
    <row r="138" spans="2:13" ht="15" customHeight="1">
      <c r="B138" s="3"/>
      <c r="C138" s="3"/>
      <c r="D138" s="3"/>
      <c r="E138" s="3"/>
      <c r="F138" s="3"/>
      <c r="G138" s="64"/>
      <c r="K138" s="3"/>
      <c r="M138" s="3"/>
    </row>
    <row r="139" spans="2:13" ht="15" customHeight="1">
      <c r="B139" s="3"/>
      <c r="C139" s="3"/>
      <c r="D139" s="3"/>
      <c r="E139" s="3"/>
      <c r="F139" s="3"/>
      <c r="G139" s="64"/>
      <c r="K139" s="3"/>
      <c r="M139" s="3"/>
    </row>
    <row r="140" spans="2:13" ht="15" customHeight="1">
      <c r="B140" s="3"/>
      <c r="C140" s="3"/>
      <c r="D140" s="3"/>
      <c r="E140" s="3"/>
      <c r="F140" s="3"/>
      <c r="G140" s="64"/>
      <c r="K140" s="3"/>
      <c r="M140" s="3"/>
    </row>
    <row r="141" spans="2:13" ht="15" customHeight="1">
      <c r="B141" s="3"/>
      <c r="C141" s="3"/>
      <c r="D141" s="3"/>
      <c r="E141" s="3"/>
      <c r="F141" s="3"/>
      <c r="G141" s="64"/>
      <c r="K141" s="3"/>
      <c r="M141" s="3"/>
    </row>
    <row r="142" spans="2:13" ht="15" customHeight="1">
      <c r="B142" s="3"/>
      <c r="C142" s="3"/>
      <c r="D142" s="3"/>
      <c r="E142" s="3"/>
      <c r="F142" s="3"/>
      <c r="G142" s="64"/>
      <c r="K142" s="3"/>
      <c r="M142" s="3"/>
    </row>
    <row r="143" spans="2:13" ht="15" customHeight="1">
      <c r="B143" s="3"/>
      <c r="C143" s="3"/>
      <c r="D143" s="3"/>
      <c r="E143" s="3"/>
      <c r="F143" s="3"/>
      <c r="G143" s="64"/>
      <c r="K143" s="3"/>
      <c r="M143" s="3"/>
    </row>
    <row r="144" spans="2:13" ht="15" customHeight="1">
      <c r="B144" s="3"/>
      <c r="C144" s="3"/>
      <c r="D144" s="3"/>
      <c r="E144" s="3"/>
      <c r="F144" s="3"/>
      <c r="G144" s="64"/>
      <c r="K144" s="3"/>
      <c r="M144" s="3"/>
    </row>
    <row r="145" spans="2:13" ht="15" customHeight="1">
      <c r="B145" s="3"/>
      <c r="C145" s="3"/>
      <c r="D145" s="3"/>
      <c r="E145" s="3"/>
      <c r="F145" s="3"/>
      <c r="G145" s="64"/>
      <c r="K145" s="3"/>
      <c r="M145" s="3"/>
    </row>
    <row r="146" spans="2:13" ht="15" customHeight="1">
      <c r="B146" s="3"/>
      <c r="C146" s="3"/>
      <c r="D146" s="3"/>
      <c r="E146" s="3"/>
      <c r="F146" s="3"/>
      <c r="G146" s="64"/>
      <c r="K146" s="3"/>
      <c r="M146" s="3"/>
    </row>
    <row r="147" spans="2:13" ht="15" customHeight="1">
      <c r="B147" s="3"/>
      <c r="C147" s="3"/>
      <c r="D147" s="3"/>
      <c r="E147" s="3"/>
      <c r="F147" s="3"/>
      <c r="G147" s="64"/>
      <c r="K147" s="3"/>
      <c r="M147" s="3"/>
    </row>
    <row r="148" spans="2:13" ht="15" customHeight="1">
      <c r="B148" s="3"/>
      <c r="C148" s="3"/>
      <c r="D148" s="3"/>
      <c r="E148" s="3"/>
      <c r="F148" s="3"/>
      <c r="G148" s="64"/>
      <c r="K148" s="3"/>
      <c r="M148" s="3"/>
    </row>
    <row r="149" spans="2:13" ht="15" customHeight="1">
      <c r="B149" s="3"/>
      <c r="C149" s="3"/>
      <c r="D149" s="3"/>
      <c r="E149" s="3"/>
      <c r="F149" s="3"/>
      <c r="G149" s="64"/>
      <c r="K149" s="3"/>
      <c r="M149" s="3"/>
    </row>
    <row r="150" spans="2:13" ht="15" customHeight="1">
      <c r="B150" s="3"/>
      <c r="C150" s="3"/>
      <c r="D150" s="3"/>
      <c r="E150" s="3"/>
      <c r="F150" s="3"/>
      <c r="G150" s="64"/>
      <c r="K150" s="3"/>
      <c r="M150" s="3"/>
    </row>
    <row r="151" spans="2:13" ht="15" customHeight="1">
      <c r="B151" s="3"/>
      <c r="C151" s="3"/>
      <c r="D151" s="3"/>
      <c r="E151" s="3"/>
      <c r="F151" s="3"/>
      <c r="G151" s="64"/>
      <c r="K151" s="3"/>
      <c r="M151" s="3"/>
    </row>
    <row r="152" spans="2:13" ht="15" customHeight="1">
      <c r="B152" s="3"/>
      <c r="C152" s="3"/>
      <c r="D152" s="3"/>
      <c r="E152" s="3"/>
      <c r="F152" s="3"/>
      <c r="G152" s="64"/>
      <c r="K152" s="3"/>
      <c r="M152" s="3"/>
    </row>
    <row r="153" spans="2:13" ht="15" customHeight="1">
      <c r="B153" s="3"/>
      <c r="C153" s="3"/>
      <c r="D153" s="3"/>
      <c r="E153" s="3"/>
      <c r="F153" s="3"/>
      <c r="G153" s="64"/>
      <c r="K153" s="3"/>
      <c r="M153" s="3"/>
    </row>
    <row r="154" spans="2:13" ht="15" customHeight="1">
      <c r="B154" s="3"/>
      <c r="C154" s="3"/>
      <c r="D154" s="3"/>
      <c r="E154" s="3"/>
      <c r="F154" s="3"/>
      <c r="G154" s="64"/>
      <c r="K154" s="3"/>
      <c r="M154" s="3"/>
    </row>
    <row r="155" spans="2:13" ht="15" customHeight="1">
      <c r="B155" s="3"/>
      <c r="C155" s="3"/>
      <c r="D155" s="3"/>
      <c r="E155" s="3"/>
      <c r="F155" s="3"/>
      <c r="G155" s="64"/>
      <c r="K155" s="3"/>
      <c r="M155" s="3"/>
    </row>
    <row r="156" spans="2:13" ht="15" customHeight="1">
      <c r="B156" s="3"/>
      <c r="C156" s="3"/>
      <c r="D156" s="3"/>
      <c r="E156" s="3"/>
      <c r="F156" s="3"/>
      <c r="G156" s="64"/>
      <c r="K156" s="3"/>
      <c r="M156" s="3"/>
    </row>
    <row r="157" spans="2:13" ht="15" customHeight="1">
      <c r="B157" s="3"/>
      <c r="C157" s="3"/>
      <c r="D157" s="3"/>
      <c r="E157" s="3"/>
      <c r="F157" s="3"/>
      <c r="G157" s="64"/>
      <c r="K157" s="3"/>
      <c r="M157" s="3"/>
    </row>
    <row r="158" spans="2:13" ht="15" customHeight="1">
      <c r="B158" s="3"/>
      <c r="C158" s="3"/>
      <c r="D158" s="3"/>
      <c r="E158" s="3"/>
      <c r="F158" s="3"/>
      <c r="G158" s="64"/>
      <c r="K158" s="3"/>
      <c r="M158" s="3"/>
    </row>
    <row r="159" spans="2:13" ht="15" customHeight="1">
      <c r="B159" s="3"/>
      <c r="C159" s="3"/>
      <c r="D159" s="3"/>
      <c r="E159" s="3"/>
      <c r="F159" s="3"/>
      <c r="G159" s="64"/>
      <c r="K159" s="3"/>
      <c r="M159" s="3"/>
    </row>
    <row r="160" spans="2:13" ht="15" customHeight="1">
      <c r="B160" s="3"/>
      <c r="C160" s="3"/>
      <c r="D160" s="3"/>
      <c r="E160" s="3"/>
      <c r="F160" s="3"/>
      <c r="G160" s="64"/>
      <c r="K160" s="3"/>
      <c r="M160" s="3"/>
    </row>
    <row r="161" spans="2:13" ht="15" customHeight="1">
      <c r="B161" s="3"/>
      <c r="C161" s="3"/>
      <c r="D161" s="3"/>
      <c r="E161" s="3"/>
      <c r="F161" s="3"/>
      <c r="G161" s="64"/>
      <c r="K161" s="3"/>
      <c r="M161" s="3"/>
    </row>
    <row r="162" spans="2:13" ht="15" customHeight="1">
      <c r="B162" s="3"/>
      <c r="C162" s="3"/>
      <c r="D162" s="3"/>
      <c r="E162" s="3"/>
      <c r="F162" s="3"/>
      <c r="G162" s="64"/>
      <c r="K162" s="3"/>
      <c r="M162" s="3"/>
    </row>
    <row r="163" spans="2:13" ht="15" customHeight="1">
      <c r="B163" s="3"/>
      <c r="C163" s="3"/>
      <c r="D163" s="3"/>
      <c r="E163" s="3"/>
      <c r="F163" s="3"/>
      <c r="G163" s="64"/>
      <c r="K163" s="3"/>
      <c r="M163" s="3"/>
    </row>
    <row r="164" spans="2:13" ht="15" customHeight="1">
      <c r="B164" s="3"/>
      <c r="C164" s="3"/>
      <c r="D164" s="3"/>
      <c r="E164" s="3"/>
      <c r="F164" s="3"/>
      <c r="G164" s="64"/>
      <c r="K164" s="3"/>
      <c r="M164" s="3"/>
    </row>
    <row r="165" spans="2:13" ht="15" customHeight="1">
      <c r="B165" s="3"/>
      <c r="C165" s="3"/>
      <c r="D165" s="3"/>
      <c r="E165" s="3"/>
      <c r="F165" s="3"/>
      <c r="G165" s="64"/>
      <c r="K165" s="3"/>
      <c r="M165" s="3"/>
    </row>
    <row r="166" spans="2:13" ht="15" customHeight="1">
      <c r="B166" s="3"/>
      <c r="C166" s="3"/>
      <c r="D166" s="3"/>
      <c r="E166" s="3"/>
      <c r="F166" s="3"/>
      <c r="G166" s="64"/>
      <c r="K166" s="3"/>
      <c r="M166" s="3"/>
    </row>
    <row r="801" spans="2:13" ht="12.75">
      <c r="K801" s="3"/>
    </row>
    <row r="802" spans="2:13" ht="12.75">
      <c r="K802" s="3"/>
    </row>
    <row r="812" spans="2:13" ht="15" customHeight="1">
      <c r="B812" s="3"/>
      <c r="C812" s="3"/>
      <c r="D812" s="3"/>
      <c r="E812" s="3"/>
      <c r="F812" s="3"/>
      <c r="G812" s="64"/>
      <c r="K812" s="3"/>
      <c r="M812" s="3"/>
    </row>
    <row r="813" spans="2:13" ht="15" customHeight="1">
      <c r="B813" s="3"/>
      <c r="C813" s="3"/>
      <c r="D813" s="3"/>
      <c r="E813" s="3"/>
      <c r="F813" s="3"/>
      <c r="G813" s="64"/>
      <c r="K813" s="3"/>
      <c r="M813" s="3"/>
    </row>
    <row r="814" spans="2:13" ht="15" customHeight="1">
      <c r="B814" s="3"/>
      <c r="C814" s="3"/>
      <c r="D814" s="3"/>
      <c r="E814" s="3"/>
      <c r="F814" s="3"/>
      <c r="G814" s="64"/>
      <c r="K814" s="3"/>
      <c r="M814" s="3"/>
    </row>
    <row r="815" spans="2:13" ht="15" customHeight="1">
      <c r="B815" s="3"/>
      <c r="C815" s="3"/>
      <c r="D815" s="3"/>
      <c r="E815" s="3"/>
      <c r="F815" s="3"/>
      <c r="G815" s="64"/>
      <c r="K815" s="3"/>
      <c r="M815" s="3"/>
    </row>
    <row r="816" spans="2:13" ht="15" customHeight="1">
      <c r="B816" s="3"/>
      <c r="C816" s="3"/>
      <c r="D816" s="3"/>
      <c r="E816" s="3"/>
      <c r="F816" s="3"/>
      <c r="G816" s="64"/>
      <c r="K816" s="3"/>
      <c r="M816" s="3"/>
    </row>
    <row r="817" spans="2:13" ht="15" customHeight="1">
      <c r="B817" s="3"/>
      <c r="C817" s="3"/>
      <c r="D817" s="3"/>
      <c r="E817" s="3"/>
      <c r="F817" s="3"/>
      <c r="G817" s="64"/>
      <c r="K817" s="3"/>
      <c r="M817" s="3"/>
    </row>
    <row r="818" spans="2:13" ht="15" customHeight="1">
      <c r="B818" s="3"/>
      <c r="C818" s="3"/>
      <c r="D818" s="3"/>
      <c r="E818" s="3"/>
      <c r="F818" s="3"/>
      <c r="G818" s="64"/>
      <c r="K818" s="3"/>
      <c r="M818" s="3"/>
    </row>
    <row r="819" spans="2:13" ht="15" customHeight="1">
      <c r="B819" s="3"/>
      <c r="C819" s="3"/>
      <c r="D819" s="3"/>
      <c r="E819" s="3"/>
      <c r="F819" s="3"/>
      <c r="G819" s="64"/>
      <c r="K819" s="3"/>
      <c r="M819" s="3"/>
    </row>
    <row r="820" spans="2:13" ht="15" customHeight="1">
      <c r="B820" s="3"/>
      <c r="C820" s="3"/>
      <c r="D820" s="3"/>
      <c r="E820" s="3"/>
      <c r="F820" s="3"/>
      <c r="G820" s="64"/>
      <c r="K820" s="3"/>
      <c r="M820" s="3"/>
    </row>
    <row r="821" spans="2:13" ht="15" customHeight="1">
      <c r="B821" s="3"/>
      <c r="C821" s="3"/>
      <c r="D821" s="3"/>
      <c r="E821" s="3"/>
      <c r="F821" s="3"/>
      <c r="G821" s="64"/>
      <c r="K821" s="3"/>
      <c r="M821" s="3"/>
    </row>
    <row r="822" spans="2:13" ht="15" customHeight="1">
      <c r="B822" s="3"/>
      <c r="C822" s="3"/>
      <c r="D822" s="3"/>
      <c r="E822" s="3"/>
      <c r="F822" s="3"/>
      <c r="G822" s="64"/>
      <c r="K822" s="3"/>
      <c r="M822" s="3"/>
    </row>
    <row r="823" spans="2:13" ht="15" customHeight="1">
      <c r="B823" s="3"/>
      <c r="C823" s="3"/>
      <c r="D823" s="3"/>
      <c r="E823" s="3"/>
      <c r="F823" s="3"/>
      <c r="G823" s="64"/>
      <c r="K823" s="3"/>
      <c r="M823" s="3"/>
    </row>
    <row r="824" spans="2:13" ht="15" customHeight="1">
      <c r="B824" s="3"/>
      <c r="C824" s="3"/>
      <c r="D824" s="3"/>
      <c r="E824" s="3"/>
      <c r="F824" s="3"/>
      <c r="G824" s="64"/>
      <c r="K824" s="3"/>
      <c r="M824" s="3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2"/>
  <sheetViews>
    <sheetView showGridLines="0" zoomScaleNormal="100" workbookViewId="0">
      <selection activeCell="A11" sqref="A11"/>
    </sheetView>
  </sheetViews>
  <sheetFormatPr baseColWidth="10" defaultColWidth="33.140625" defaultRowHeight="12.75"/>
  <cols>
    <col min="1" max="1" width="29.140625" style="3" customWidth="1"/>
    <col min="2" max="3" width="13.140625" style="6" customWidth="1"/>
    <col min="4" max="4" width="13.7109375" style="6" customWidth="1"/>
    <col min="5" max="6" width="13.140625" style="6" customWidth="1"/>
    <col min="7" max="7" width="8.85546875" style="63" customWidth="1"/>
    <col min="8" max="8" width="30.140625" style="3" customWidth="1"/>
    <col min="9" max="12" width="13.85546875" style="3" customWidth="1"/>
    <col min="13" max="13" width="13.85546875" style="6" customWidth="1"/>
    <col min="14" max="14" width="7.42578125" style="64" customWidth="1"/>
    <col min="15" max="16384" width="33.140625" style="3"/>
  </cols>
  <sheetData>
    <row r="1" spans="1:14" ht="18.75">
      <c r="A1" s="1" t="s">
        <v>193</v>
      </c>
    </row>
    <row r="2" spans="1:14">
      <c r="A2" s="7"/>
    </row>
    <row r="3" spans="1:14">
      <c r="A3" s="7" t="s">
        <v>147</v>
      </c>
    </row>
    <row r="4" spans="1:14" ht="15">
      <c r="A4" s="7" t="s">
        <v>766</v>
      </c>
    </row>
    <row r="5" spans="1:14" ht="14.25">
      <c r="A5" s="8" t="s">
        <v>148</v>
      </c>
      <c r="B5" s="8" t="s">
        <v>0</v>
      </c>
      <c r="C5" s="8" t="s">
        <v>751</v>
      </c>
      <c r="D5" s="8" t="s">
        <v>45</v>
      </c>
    </row>
    <row r="6" spans="1:14">
      <c r="A6" s="33" t="s">
        <v>30</v>
      </c>
      <c r="B6" s="4"/>
      <c r="C6" s="4">
        <v>585665</v>
      </c>
      <c r="D6" s="4"/>
      <c r="E6" s="62"/>
    </row>
    <row r="7" spans="1:14">
      <c r="A7" s="33" t="s">
        <v>29</v>
      </c>
      <c r="B7" s="5"/>
      <c r="C7" s="5">
        <v>869600</v>
      </c>
      <c r="D7" s="5"/>
      <c r="E7" s="62"/>
    </row>
    <row r="8" spans="1:14">
      <c r="A8" s="33" t="s">
        <v>4</v>
      </c>
      <c r="B8" s="5"/>
      <c r="C8" s="5">
        <v>12700</v>
      </c>
      <c r="D8" s="5"/>
      <c r="E8" s="62"/>
    </row>
    <row r="9" spans="1:14">
      <c r="A9" s="33" t="s">
        <v>195</v>
      </c>
      <c r="B9" s="5"/>
      <c r="C9" s="5">
        <v>424</v>
      </c>
      <c r="D9" s="5"/>
      <c r="E9" s="62"/>
    </row>
    <row r="10" spans="1:14">
      <c r="A10" s="22" t="s">
        <v>46</v>
      </c>
      <c r="B10" s="47">
        <v>6399447</v>
      </c>
      <c r="C10" s="47">
        <f>SUM(C6:C9)</f>
        <v>1468389</v>
      </c>
      <c r="D10" s="47">
        <v>7867836</v>
      </c>
      <c r="E10" s="62"/>
    </row>
    <row r="11" spans="1:14" s="112" customFormat="1">
      <c r="A11" s="112" t="s">
        <v>746</v>
      </c>
      <c r="B11" s="95"/>
      <c r="C11" s="95"/>
      <c r="D11" s="95"/>
      <c r="E11" s="128"/>
      <c r="F11" s="111"/>
      <c r="G11" s="63"/>
      <c r="M11" s="111"/>
      <c r="N11" s="64"/>
    </row>
    <row r="12" spans="1:14">
      <c r="A12" s="3" t="s">
        <v>749</v>
      </c>
      <c r="B12" s="62"/>
      <c r="C12" s="62"/>
      <c r="D12" s="62"/>
      <c r="E12" s="63"/>
    </row>
    <row r="14" spans="1:14">
      <c r="A14" s="7" t="s">
        <v>149</v>
      </c>
      <c r="H14" s="7" t="s">
        <v>150</v>
      </c>
    </row>
    <row r="15" spans="1:14" ht="15">
      <c r="A15" s="7" t="s">
        <v>767</v>
      </c>
      <c r="H15" s="7" t="s">
        <v>490</v>
      </c>
    </row>
    <row r="16" spans="1:14" ht="25.5">
      <c r="A16" s="30" t="s">
        <v>50</v>
      </c>
      <c r="B16" s="30" t="s">
        <v>271</v>
      </c>
      <c r="C16" s="30" t="s">
        <v>272</v>
      </c>
      <c r="D16" s="30" t="s">
        <v>200</v>
      </c>
      <c r="E16" s="30" t="s">
        <v>196</v>
      </c>
      <c r="F16" s="30" t="s">
        <v>48</v>
      </c>
      <c r="G16" s="64"/>
      <c r="H16" s="30" t="s">
        <v>50</v>
      </c>
      <c r="I16" s="30" t="s">
        <v>271</v>
      </c>
      <c r="J16" s="30" t="s">
        <v>272</v>
      </c>
      <c r="K16" s="30" t="s">
        <v>200</v>
      </c>
      <c r="L16" s="30" t="s">
        <v>196</v>
      </c>
      <c r="M16" s="30" t="s">
        <v>48</v>
      </c>
    </row>
    <row r="17" spans="1:14">
      <c r="A17" s="15" t="s">
        <v>5</v>
      </c>
      <c r="B17" s="4"/>
      <c r="C17" s="4"/>
      <c r="D17" s="4"/>
      <c r="E17" s="4"/>
      <c r="F17" s="16">
        <v>2421197</v>
      </c>
      <c r="G17" s="65"/>
      <c r="H17" s="15" t="s">
        <v>5</v>
      </c>
      <c r="I17" s="4">
        <v>188691</v>
      </c>
      <c r="J17" s="4">
        <v>451990</v>
      </c>
      <c r="K17" s="4">
        <v>4911</v>
      </c>
      <c r="L17" s="4">
        <v>233</v>
      </c>
      <c r="M17" s="16">
        <f>+SUM(I17:L17)</f>
        <v>645825</v>
      </c>
      <c r="N17" s="65"/>
    </row>
    <row r="18" spans="1:14">
      <c r="A18" s="33" t="s">
        <v>6</v>
      </c>
      <c r="B18" s="5"/>
      <c r="C18" s="5"/>
      <c r="D18" s="5"/>
      <c r="E18" s="5"/>
      <c r="F18" s="12">
        <v>3978250</v>
      </c>
      <c r="G18" s="65"/>
      <c r="H18" s="33" t="s">
        <v>6</v>
      </c>
      <c r="I18" s="5">
        <v>396942</v>
      </c>
      <c r="J18" s="5">
        <v>417464</v>
      </c>
      <c r="K18" s="5">
        <v>7777</v>
      </c>
      <c r="L18" s="5">
        <v>191</v>
      </c>
      <c r="M18" s="12">
        <f t="shared" ref="M18:M19" si="0">+SUM(I18:L18)</f>
        <v>822374</v>
      </c>
      <c r="N18" s="65"/>
    </row>
    <row r="19" spans="1:14">
      <c r="A19" s="24" t="s">
        <v>195</v>
      </c>
      <c r="B19" s="5"/>
      <c r="C19" s="5"/>
      <c r="D19" s="5"/>
      <c r="E19" s="5"/>
      <c r="F19" s="12">
        <v>0</v>
      </c>
      <c r="G19" s="65"/>
      <c r="H19" s="24" t="s">
        <v>195</v>
      </c>
      <c r="I19" s="5">
        <v>32</v>
      </c>
      <c r="J19" s="5">
        <v>146</v>
      </c>
      <c r="K19" s="5">
        <v>12</v>
      </c>
      <c r="L19" s="5">
        <v>0</v>
      </c>
      <c r="M19" s="12">
        <f t="shared" si="0"/>
        <v>190</v>
      </c>
      <c r="N19" s="65"/>
    </row>
    <row r="20" spans="1:14">
      <c r="A20" s="22" t="s">
        <v>46</v>
      </c>
      <c r="B20" s="47"/>
      <c r="C20" s="47"/>
      <c r="D20" s="47"/>
      <c r="E20" s="47"/>
      <c r="F20" s="47">
        <v>6399447</v>
      </c>
      <c r="G20" s="65"/>
      <c r="H20" s="22" t="s">
        <v>46</v>
      </c>
      <c r="I20" s="47">
        <f>SUM(I17:I19)</f>
        <v>585665</v>
      </c>
      <c r="J20" s="47">
        <f>SUM(J17:J19)</f>
        <v>869600</v>
      </c>
      <c r="K20" s="47">
        <f>SUM(K17:K19)</f>
        <v>12700</v>
      </c>
      <c r="L20" s="47">
        <f>SUM(L17:L19)</f>
        <v>424</v>
      </c>
      <c r="M20" s="47">
        <f>SUM(M17:M19)</f>
        <v>1468389</v>
      </c>
      <c r="N20" s="65"/>
    </row>
    <row r="21" spans="1:14">
      <c r="A21" s="112" t="s">
        <v>746</v>
      </c>
      <c r="B21" s="62"/>
      <c r="C21" s="62"/>
      <c r="D21" s="62"/>
      <c r="E21" s="62"/>
      <c r="F21" s="65"/>
      <c r="G21" s="64"/>
      <c r="H21" s="3" t="s">
        <v>262</v>
      </c>
      <c r="I21" s="75"/>
      <c r="J21" s="75"/>
      <c r="K21" s="75"/>
      <c r="L21" s="75"/>
      <c r="M21" s="76"/>
    </row>
    <row r="22" spans="1:14">
      <c r="F22" s="3"/>
      <c r="G22" s="64"/>
      <c r="I22" s="6"/>
      <c r="J22" s="6"/>
      <c r="K22" s="6"/>
      <c r="L22" s="6"/>
      <c r="M22" s="3"/>
    </row>
    <row r="23" spans="1:14">
      <c r="A23" s="7" t="s">
        <v>151</v>
      </c>
      <c r="F23" s="3"/>
      <c r="G23" s="64"/>
      <c r="H23" s="7" t="s">
        <v>152</v>
      </c>
      <c r="I23" s="6"/>
      <c r="J23" s="6"/>
      <c r="K23" s="6"/>
      <c r="L23" s="6"/>
      <c r="M23" s="3"/>
    </row>
    <row r="24" spans="1:14" ht="15">
      <c r="A24" s="7" t="s">
        <v>768</v>
      </c>
      <c r="F24" s="3"/>
      <c r="G24" s="64"/>
      <c r="H24" s="7" t="s">
        <v>491</v>
      </c>
      <c r="I24" s="6"/>
      <c r="J24" s="6"/>
      <c r="K24" s="6"/>
      <c r="L24" s="6"/>
      <c r="M24" s="3"/>
    </row>
    <row r="25" spans="1:14" ht="25.5">
      <c r="A25" s="32" t="s">
        <v>51</v>
      </c>
      <c r="B25" s="30" t="s">
        <v>271</v>
      </c>
      <c r="C25" s="30" t="s">
        <v>272</v>
      </c>
      <c r="D25" s="30" t="s">
        <v>200</v>
      </c>
      <c r="E25" s="30" t="s">
        <v>196</v>
      </c>
      <c r="F25" s="30" t="s">
        <v>48</v>
      </c>
      <c r="G25" s="64"/>
      <c r="H25" s="32" t="s">
        <v>51</v>
      </c>
      <c r="I25" s="30" t="s">
        <v>271</v>
      </c>
      <c r="J25" s="30" t="s">
        <v>272</v>
      </c>
      <c r="K25" s="30" t="s">
        <v>200</v>
      </c>
      <c r="L25" s="30" t="s">
        <v>196</v>
      </c>
      <c r="M25" s="30" t="s">
        <v>48</v>
      </c>
    </row>
    <row r="26" spans="1:14">
      <c r="A26" s="15" t="s">
        <v>40</v>
      </c>
      <c r="B26" s="4"/>
      <c r="C26" s="4"/>
      <c r="D26" s="4"/>
      <c r="E26" s="4"/>
      <c r="F26" s="4">
        <v>40978</v>
      </c>
      <c r="G26" s="65"/>
      <c r="H26" s="15" t="s">
        <v>40</v>
      </c>
      <c r="I26" s="4">
        <v>1</v>
      </c>
      <c r="J26" s="4">
        <v>341</v>
      </c>
      <c r="K26" s="4">
        <v>0</v>
      </c>
      <c r="L26" s="4">
        <v>0</v>
      </c>
      <c r="M26" s="4">
        <f>SUM(I26:L26)</f>
        <v>342</v>
      </c>
      <c r="N26" s="65"/>
    </row>
    <row r="27" spans="1:14">
      <c r="A27" s="33" t="s">
        <v>2</v>
      </c>
      <c r="B27" s="5"/>
      <c r="C27" s="5"/>
      <c r="D27" s="5"/>
      <c r="E27" s="5"/>
      <c r="F27" s="5">
        <v>421000</v>
      </c>
      <c r="G27" s="65"/>
      <c r="H27" s="33" t="s">
        <v>2</v>
      </c>
      <c r="I27" s="5">
        <v>1269</v>
      </c>
      <c r="J27" s="5">
        <v>12769</v>
      </c>
      <c r="K27" s="5">
        <v>48</v>
      </c>
      <c r="L27" s="5">
        <v>5</v>
      </c>
      <c r="M27" s="5">
        <f t="shared" ref="M27:M33" si="1">SUM(I27:L27)</f>
        <v>14091</v>
      </c>
      <c r="N27" s="65"/>
    </row>
    <row r="28" spans="1:14">
      <c r="A28" s="33" t="s">
        <v>41</v>
      </c>
      <c r="B28" s="5"/>
      <c r="C28" s="5"/>
      <c r="D28" s="5"/>
      <c r="E28" s="5"/>
      <c r="F28" s="5">
        <v>1943018</v>
      </c>
      <c r="G28" s="65"/>
      <c r="H28" s="33" t="s">
        <v>41</v>
      </c>
      <c r="I28" s="5">
        <v>150463</v>
      </c>
      <c r="J28" s="5">
        <v>258113</v>
      </c>
      <c r="K28" s="5">
        <v>3722</v>
      </c>
      <c r="L28" s="5">
        <v>112</v>
      </c>
      <c r="M28" s="5">
        <f t="shared" si="1"/>
        <v>412410</v>
      </c>
      <c r="N28" s="65"/>
    </row>
    <row r="29" spans="1:14">
      <c r="A29" s="33" t="s">
        <v>42</v>
      </c>
      <c r="B29" s="5"/>
      <c r="C29" s="5"/>
      <c r="D29" s="5"/>
      <c r="E29" s="5"/>
      <c r="F29" s="5">
        <v>1606968</v>
      </c>
      <c r="G29" s="65"/>
      <c r="H29" s="33" t="s">
        <v>42</v>
      </c>
      <c r="I29" s="5">
        <v>212019</v>
      </c>
      <c r="J29" s="5">
        <v>278685</v>
      </c>
      <c r="K29" s="5">
        <v>4693</v>
      </c>
      <c r="L29" s="5">
        <v>129</v>
      </c>
      <c r="M29" s="5">
        <f t="shared" si="1"/>
        <v>495526</v>
      </c>
      <c r="N29" s="65"/>
    </row>
    <row r="30" spans="1:14">
      <c r="A30" s="33" t="s">
        <v>43</v>
      </c>
      <c r="B30" s="5"/>
      <c r="C30" s="5"/>
      <c r="D30" s="5"/>
      <c r="E30" s="5"/>
      <c r="F30" s="5">
        <v>1186995</v>
      </c>
      <c r="G30" s="65"/>
      <c r="H30" s="33" t="s">
        <v>43</v>
      </c>
      <c r="I30" s="5">
        <v>116018</v>
      </c>
      <c r="J30" s="5">
        <v>175665</v>
      </c>
      <c r="K30" s="5">
        <v>2339</v>
      </c>
      <c r="L30" s="5">
        <v>94</v>
      </c>
      <c r="M30" s="5">
        <f t="shared" si="1"/>
        <v>294116</v>
      </c>
      <c r="N30" s="65"/>
    </row>
    <row r="31" spans="1:14">
      <c r="A31" s="33" t="s">
        <v>44</v>
      </c>
      <c r="B31" s="5"/>
      <c r="C31" s="5"/>
      <c r="D31" s="5"/>
      <c r="E31" s="5"/>
      <c r="F31" s="5">
        <v>933812</v>
      </c>
      <c r="G31" s="65"/>
      <c r="H31" s="33" t="s">
        <v>44</v>
      </c>
      <c r="I31" s="5">
        <v>83771</v>
      </c>
      <c r="J31" s="5">
        <v>116319</v>
      </c>
      <c r="K31" s="5">
        <v>1456</v>
      </c>
      <c r="L31" s="5">
        <v>72</v>
      </c>
      <c r="M31" s="5">
        <f t="shared" si="1"/>
        <v>201618</v>
      </c>
      <c r="N31" s="65"/>
    </row>
    <row r="32" spans="1:14">
      <c r="A32" s="33" t="s">
        <v>3</v>
      </c>
      <c r="B32" s="5"/>
      <c r="C32" s="5"/>
      <c r="D32" s="5"/>
      <c r="E32" s="5"/>
      <c r="F32" s="5">
        <v>266676</v>
      </c>
      <c r="G32" s="65"/>
      <c r="H32" s="33" t="s">
        <v>3</v>
      </c>
      <c r="I32" s="5">
        <v>22116</v>
      </c>
      <c r="J32" s="5">
        <v>27708</v>
      </c>
      <c r="K32" s="5">
        <v>442</v>
      </c>
      <c r="L32" s="5">
        <v>12</v>
      </c>
      <c r="M32" s="5">
        <f t="shared" si="1"/>
        <v>50278</v>
      </c>
      <c r="N32" s="65"/>
    </row>
    <row r="33" spans="1:14">
      <c r="A33" s="24" t="s">
        <v>195</v>
      </c>
      <c r="B33" s="5"/>
      <c r="C33" s="5"/>
      <c r="D33" s="5"/>
      <c r="E33" s="5"/>
      <c r="F33" s="5">
        <v>0</v>
      </c>
      <c r="G33" s="65"/>
      <c r="H33" s="24" t="s">
        <v>195</v>
      </c>
      <c r="I33" s="5">
        <v>8</v>
      </c>
      <c r="J33" s="5">
        <v>0</v>
      </c>
      <c r="K33" s="5">
        <v>0</v>
      </c>
      <c r="L33" s="5">
        <v>0</v>
      </c>
      <c r="M33" s="5">
        <f t="shared" si="1"/>
        <v>8</v>
      </c>
      <c r="N33" s="65"/>
    </row>
    <row r="34" spans="1:14">
      <c r="A34" s="22" t="s">
        <v>46</v>
      </c>
      <c r="B34" s="47"/>
      <c r="C34" s="47"/>
      <c r="D34" s="47"/>
      <c r="E34" s="47"/>
      <c r="F34" s="47">
        <v>6399447</v>
      </c>
      <c r="G34" s="65"/>
      <c r="H34" s="22" t="s">
        <v>46</v>
      </c>
      <c r="I34" s="47">
        <f>SUM(I26:I33)</f>
        <v>585665</v>
      </c>
      <c r="J34" s="47">
        <f>SUM(J26:J33)</f>
        <v>869600</v>
      </c>
      <c r="K34" s="47">
        <f>SUM(K26:K33)</f>
        <v>12700</v>
      </c>
      <c r="L34" s="47">
        <f>SUM(L26:L33)</f>
        <v>424</v>
      </c>
      <c r="M34" s="47">
        <f>SUM(M26:M33)</f>
        <v>1468389</v>
      </c>
      <c r="N34" s="65"/>
    </row>
    <row r="35" spans="1:14">
      <c r="A35" s="112" t="s">
        <v>746</v>
      </c>
      <c r="B35" s="62"/>
      <c r="C35" s="63"/>
      <c r="D35" s="63"/>
      <c r="E35" s="63"/>
      <c r="F35" s="64"/>
      <c r="G35" s="64"/>
      <c r="H35" s="3" t="s">
        <v>262</v>
      </c>
      <c r="I35" s="62"/>
      <c r="J35" s="63"/>
      <c r="K35" s="63"/>
      <c r="L35" s="63"/>
      <c r="M35" s="64"/>
    </row>
    <row r="36" spans="1:14">
      <c r="F36" s="3"/>
      <c r="G36" s="64"/>
      <c r="I36" s="6"/>
      <c r="J36" s="6"/>
      <c r="K36" s="6"/>
      <c r="L36" s="6"/>
      <c r="M36" s="3"/>
    </row>
    <row r="37" spans="1:14">
      <c r="A37" s="7" t="s">
        <v>153</v>
      </c>
      <c r="F37" s="3"/>
      <c r="G37" s="64"/>
      <c r="H37" s="7" t="s">
        <v>154</v>
      </c>
      <c r="I37" s="6"/>
      <c r="J37" s="6"/>
      <c r="K37" s="6"/>
      <c r="L37" s="6"/>
      <c r="M37" s="3"/>
    </row>
    <row r="38" spans="1:14" ht="15">
      <c r="A38" s="7" t="s">
        <v>769</v>
      </c>
      <c r="F38" s="3"/>
      <c r="G38" s="64"/>
      <c r="H38" s="7" t="s">
        <v>492</v>
      </c>
      <c r="I38" s="6"/>
      <c r="J38" s="6"/>
      <c r="K38" s="6"/>
      <c r="L38" s="6"/>
      <c r="M38" s="3"/>
    </row>
    <row r="39" spans="1:14" ht="25.5">
      <c r="A39" s="8" t="s">
        <v>123</v>
      </c>
      <c r="B39" s="30" t="s">
        <v>271</v>
      </c>
      <c r="C39" s="30" t="s">
        <v>272</v>
      </c>
      <c r="D39" s="30" t="s">
        <v>200</v>
      </c>
      <c r="E39" s="30" t="s">
        <v>196</v>
      </c>
      <c r="F39" s="30" t="s">
        <v>48</v>
      </c>
      <c r="G39" s="64"/>
      <c r="H39" s="8" t="s">
        <v>123</v>
      </c>
      <c r="I39" s="30" t="s">
        <v>271</v>
      </c>
      <c r="J39" s="30" t="s">
        <v>272</v>
      </c>
      <c r="K39" s="30" t="s">
        <v>200</v>
      </c>
      <c r="L39" s="30" t="s">
        <v>196</v>
      </c>
      <c r="M39" s="30" t="s">
        <v>48</v>
      </c>
    </row>
    <row r="40" spans="1:14">
      <c r="A40" s="24" t="s">
        <v>9</v>
      </c>
      <c r="B40" s="40"/>
      <c r="C40" s="40"/>
      <c r="D40" s="40"/>
      <c r="E40" s="40"/>
      <c r="F40" s="38">
        <v>1953928</v>
      </c>
      <c r="G40" s="65"/>
      <c r="H40" s="24" t="s">
        <v>9</v>
      </c>
      <c r="I40" s="4">
        <v>117410</v>
      </c>
      <c r="J40" s="4">
        <v>212508</v>
      </c>
      <c r="K40" s="4">
        <v>3706</v>
      </c>
      <c r="L40" s="4">
        <v>131</v>
      </c>
      <c r="M40" s="4">
        <f t="shared" ref="M40:M52" si="2">SUM(I40:L40)</f>
        <v>333755</v>
      </c>
      <c r="N40" s="65"/>
    </row>
    <row r="41" spans="1:14">
      <c r="A41" s="24" t="s">
        <v>10</v>
      </c>
      <c r="B41" s="40"/>
      <c r="C41" s="40"/>
      <c r="D41" s="40"/>
      <c r="E41" s="40"/>
      <c r="F41" s="40">
        <v>1221756</v>
      </c>
      <c r="G41" s="65"/>
      <c r="H41" s="24" t="s">
        <v>10</v>
      </c>
      <c r="I41" s="5">
        <v>69177</v>
      </c>
      <c r="J41" s="5">
        <v>129781</v>
      </c>
      <c r="K41" s="5">
        <v>1670</v>
      </c>
      <c r="L41" s="5">
        <v>38</v>
      </c>
      <c r="M41" s="5">
        <f t="shared" si="2"/>
        <v>200666</v>
      </c>
      <c r="N41" s="65"/>
    </row>
    <row r="42" spans="1:14">
      <c r="A42" s="24" t="s">
        <v>11</v>
      </c>
      <c r="B42" s="40"/>
      <c r="C42" s="40"/>
      <c r="D42" s="40"/>
      <c r="E42" s="40"/>
      <c r="F42" s="40">
        <v>882590</v>
      </c>
      <c r="G42" s="65"/>
      <c r="H42" s="24" t="s">
        <v>11</v>
      </c>
      <c r="I42" s="5">
        <v>149056</v>
      </c>
      <c r="J42" s="5">
        <v>146940</v>
      </c>
      <c r="K42" s="5">
        <v>1108</v>
      </c>
      <c r="L42" s="5">
        <v>72</v>
      </c>
      <c r="M42" s="5">
        <f t="shared" si="2"/>
        <v>297176</v>
      </c>
      <c r="N42" s="65"/>
    </row>
    <row r="43" spans="1:14">
      <c r="A43" s="24" t="s">
        <v>12</v>
      </c>
      <c r="B43" s="40"/>
      <c r="C43" s="40"/>
      <c r="D43" s="40"/>
      <c r="E43" s="40"/>
      <c r="F43" s="40">
        <v>440786</v>
      </c>
      <c r="G43" s="65"/>
      <c r="H43" s="24" t="s">
        <v>12</v>
      </c>
      <c r="I43" s="5">
        <v>27872</v>
      </c>
      <c r="J43" s="5">
        <v>75182</v>
      </c>
      <c r="K43" s="5">
        <v>1333</v>
      </c>
      <c r="L43" s="5">
        <v>19</v>
      </c>
      <c r="M43" s="5">
        <f t="shared" si="2"/>
        <v>104406</v>
      </c>
      <c r="N43" s="65"/>
    </row>
    <row r="44" spans="1:14">
      <c r="A44" s="24" t="s">
        <v>13</v>
      </c>
      <c r="B44" s="40"/>
      <c r="C44" s="40"/>
      <c r="D44" s="40"/>
      <c r="E44" s="40"/>
      <c r="F44" s="40">
        <v>299780</v>
      </c>
      <c r="G44" s="65"/>
      <c r="H44" s="24" t="s">
        <v>13</v>
      </c>
      <c r="I44" s="5">
        <v>46388</v>
      </c>
      <c r="J44" s="5">
        <v>39004</v>
      </c>
      <c r="K44" s="5">
        <v>213</v>
      </c>
      <c r="L44" s="5">
        <v>12</v>
      </c>
      <c r="M44" s="5">
        <f t="shared" si="2"/>
        <v>85617</v>
      </c>
      <c r="N44" s="65"/>
    </row>
    <row r="45" spans="1:14">
      <c r="A45" s="24" t="s">
        <v>138</v>
      </c>
      <c r="B45" s="40"/>
      <c r="C45" s="40"/>
      <c r="D45" s="40"/>
      <c r="E45" s="40"/>
      <c r="F45" s="40">
        <v>288827</v>
      </c>
      <c r="G45" s="65"/>
      <c r="H45" s="24" t="s">
        <v>138</v>
      </c>
      <c r="I45" s="5">
        <v>47834</v>
      </c>
      <c r="J45" s="5">
        <v>54448</v>
      </c>
      <c r="K45" s="5">
        <v>665</v>
      </c>
      <c r="L45" s="5">
        <v>28</v>
      </c>
      <c r="M45" s="5">
        <f t="shared" si="2"/>
        <v>102975</v>
      </c>
      <c r="N45" s="65"/>
    </row>
    <row r="46" spans="1:14">
      <c r="A46" s="24" t="s">
        <v>139</v>
      </c>
      <c r="B46" s="40"/>
      <c r="C46" s="40"/>
      <c r="D46" s="40"/>
      <c r="E46" s="40"/>
      <c r="F46" s="40">
        <v>104387</v>
      </c>
      <c r="G46" s="65"/>
      <c r="H46" s="24" t="s">
        <v>139</v>
      </c>
      <c r="I46" s="5">
        <v>9292</v>
      </c>
      <c r="J46" s="5">
        <v>16854</v>
      </c>
      <c r="K46" s="5">
        <v>641</v>
      </c>
      <c r="L46" s="5">
        <v>4</v>
      </c>
      <c r="M46" s="5">
        <f t="shared" si="2"/>
        <v>26791</v>
      </c>
      <c r="N46" s="65"/>
    </row>
    <row r="47" spans="1:14">
      <c r="A47" s="24" t="s">
        <v>140</v>
      </c>
      <c r="B47" s="40"/>
      <c r="C47" s="40"/>
      <c r="D47" s="40"/>
      <c r="E47" s="40"/>
      <c r="F47" s="40">
        <v>151121</v>
      </c>
      <c r="G47" s="65"/>
      <c r="H47" s="24" t="s">
        <v>140</v>
      </c>
      <c r="I47" s="5">
        <v>17657</v>
      </c>
      <c r="J47" s="5">
        <v>25065</v>
      </c>
      <c r="K47" s="5">
        <v>392</v>
      </c>
      <c r="L47" s="5">
        <v>12</v>
      </c>
      <c r="M47" s="5">
        <f t="shared" si="2"/>
        <v>43126</v>
      </c>
      <c r="N47" s="65"/>
    </row>
    <row r="48" spans="1:14">
      <c r="A48" s="24" t="s">
        <v>141</v>
      </c>
      <c r="B48" s="40"/>
      <c r="C48" s="40"/>
      <c r="D48" s="40"/>
      <c r="E48" s="40"/>
      <c r="F48" s="40">
        <v>120407</v>
      </c>
      <c r="G48" s="65"/>
      <c r="H48" s="24" t="s">
        <v>141</v>
      </c>
      <c r="I48" s="5">
        <v>11261</v>
      </c>
      <c r="J48" s="5">
        <v>31377</v>
      </c>
      <c r="K48" s="5">
        <v>893</v>
      </c>
      <c r="L48" s="5">
        <v>10</v>
      </c>
      <c r="M48" s="5">
        <f t="shared" si="2"/>
        <v>43541</v>
      </c>
      <c r="N48" s="65"/>
    </row>
    <row r="49" spans="1:14">
      <c r="A49" s="24" t="s">
        <v>176</v>
      </c>
      <c r="B49" s="40"/>
      <c r="C49" s="40"/>
      <c r="D49" s="40"/>
      <c r="E49" s="40"/>
      <c r="F49" s="40">
        <v>124847</v>
      </c>
      <c r="G49" s="65"/>
      <c r="H49" s="24" t="s">
        <v>176</v>
      </c>
      <c r="I49" s="5">
        <v>6565</v>
      </c>
      <c r="J49" s="5">
        <v>17508</v>
      </c>
      <c r="K49" s="5">
        <v>380</v>
      </c>
      <c r="L49" s="5">
        <v>3</v>
      </c>
      <c r="M49" s="5">
        <f t="shared" si="2"/>
        <v>24456</v>
      </c>
      <c r="N49" s="65"/>
    </row>
    <row r="50" spans="1:14" ht="14.25">
      <c r="A50" s="97" t="s">
        <v>760</v>
      </c>
      <c r="B50" s="40"/>
      <c r="C50" s="40"/>
      <c r="D50" s="40"/>
      <c r="E50" s="40"/>
      <c r="F50" s="40">
        <v>206390</v>
      </c>
      <c r="G50" s="65"/>
      <c r="H50" s="97" t="s">
        <v>760</v>
      </c>
      <c r="I50" s="5">
        <v>21322</v>
      </c>
      <c r="J50" s="5">
        <v>33811</v>
      </c>
      <c r="K50" s="5">
        <v>402</v>
      </c>
      <c r="L50" s="5">
        <v>62</v>
      </c>
      <c r="M50" s="5">
        <f t="shared" si="2"/>
        <v>55597</v>
      </c>
      <c r="N50" s="65"/>
    </row>
    <row r="51" spans="1:14">
      <c r="A51" s="24" t="s">
        <v>31</v>
      </c>
      <c r="B51" s="40"/>
      <c r="C51" s="40"/>
      <c r="D51" s="40"/>
      <c r="E51" s="40"/>
      <c r="F51" s="40">
        <v>603372</v>
      </c>
      <c r="G51" s="65"/>
      <c r="H51" s="24" t="s">
        <v>31</v>
      </c>
      <c r="I51" s="5">
        <v>61731</v>
      </c>
      <c r="J51" s="5">
        <v>86993</v>
      </c>
      <c r="K51" s="5">
        <v>1297</v>
      </c>
      <c r="L51" s="5">
        <v>33</v>
      </c>
      <c r="M51" s="5">
        <f t="shared" si="2"/>
        <v>150054</v>
      </c>
      <c r="N51" s="65"/>
    </row>
    <row r="52" spans="1:14">
      <c r="A52" s="24" t="s">
        <v>195</v>
      </c>
      <c r="B52" s="40"/>
      <c r="C52" s="40"/>
      <c r="D52" s="40"/>
      <c r="E52" s="40"/>
      <c r="F52" s="40">
        <v>1256</v>
      </c>
      <c r="G52" s="65"/>
      <c r="H52" s="24" t="s">
        <v>195</v>
      </c>
      <c r="I52" s="5">
        <v>100</v>
      </c>
      <c r="J52" s="5">
        <v>129</v>
      </c>
      <c r="K52" s="5">
        <v>0</v>
      </c>
      <c r="L52" s="5">
        <v>0</v>
      </c>
      <c r="M52" s="5">
        <f t="shared" si="2"/>
        <v>229</v>
      </c>
      <c r="N52" s="65"/>
    </row>
    <row r="53" spans="1:14">
      <c r="A53" s="22" t="s">
        <v>46</v>
      </c>
      <c r="B53" s="58"/>
      <c r="C53" s="58"/>
      <c r="D53" s="58"/>
      <c r="E53" s="58"/>
      <c r="F53" s="58">
        <v>6399447</v>
      </c>
      <c r="G53" s="64"/>
      <c r="H53" s="22" t="s">
        <v>46</v>
      </c>
      <c r="I53" s="47">
        <f>SUM(I40:I52)</f>
        <v>585665</v>
      </c>
      <c r="J53" s="47">
        <f>SUM(J40:J52)</f>
        <v>869600</v>
      </c>
      <c r="K53" s="47">
        <f>SUM(K40:K52)</f>
        <v>12700</v>
      </c>
      <c r="L53" s="47">
        <f>SUM(L40:L52)</f>
        <v>424</v>
      </c>
      <c r="M53" s="47">
        <f>SUM(M40:M52)</f>
        <v>1468389</v>
      </c>
    </row>
    <row r="54" spans="1:14" s="112" customFormat="1">
      <c r="A54" s="112" t="s">
        <v>746</v>
      </c>
      <c r="B54" s="204"/>
      <c r="C54" s="204"/>
      <c r="D54" s="204"/>
      <c r="E54" s="204"/>
      <c r="F54" s="204"/>
      <c r="G54" s="64"/>
      <c r="H54" s="3" t="s">
        <v>262</v>
      </c>
      <c r="I54" s="95"/>
      <c r="J54" s="95"/>
      <c r="K54" s="95"/>
      <c r="L54" s="95"/>
      <c r="M54" s="95"/>
      <c r="N54" s="64"/>
    </row>
    <row r="55" spans="1:14">
      <c r="A55" s="3" t="s">
        <v>263</v>
      </c>
      <c r="B55" s="62"/>
      <c r="C55" s="62"/>
      <c r="D55" s="62"/>
      <c r="E55" s="62"/>
      <c r="F55" s="64"/>
      <c r="G55" s="64"/>
      <c r="H55" s="3" t="s">
        <v>263</v>
      </c>
      <c r="I55" s="62"/>
      <c r="J55" s="63"/>
      <c r="K55" s="63"/>
      <c r="L55" s="63"/>
      <c r="M55" s="64"/>
    </row>
    <row r="56" spans="1:14">
      <c r="F56" s="3"/>
      <c r="G56" s="64"/>
      <c r="I56" s="6"/>
      <c r="J56" s="6"/>
      <c r="K56" s="6"/>
      <c r="L56" s="6"/>
      <c r="M56" s="3"/>
    </row>
    <row r="57" spans="1:14">
      <c r="A57" s="7" t="s">
        <v>155</v>
      </c>
      <c r="C57" s="43"/>
      <c r="D57" s="43"/>
      <c r="E57" s="43"/>
      <c r="F57" s="3"/>
      <c r="G57" s="64"/>
      <c r="I57" s="6"/>
      <c r="J57" s="6"/>
      <c r="K57" s="6"/>
      <c r="L57" s="6"/>
    </row>
    <row r="58" spans="1:14" ht="15">
      <c r="A58" s="7" t="s">
        <v>770</v>
      </c>
      <c r="F58" s="3"/>
      <c r="G58" s="64"/>
      <c r="H58" s="29"/>
      <c r="I58" s="26"/>
      <c r="J58" s="26"/>
      <c r="K58" s="26"/>
      <c r="L58" s="26"/>
      <c r="M58" s="26"/>
    </row>
    <row r="59" spans="1:14" ht="14.25">
      <c r="A59" s="8" t="s">
        <v>148</v>
      </c>
      <c r="B59" s="8" t="s">
        <v>0</v>
      </c>
      <c r="C59" s="8" t="s">
        <v>751</v>
      </c>
      <c r="D59" s="8" t="s">
        <v>45</v>
      </c>
      <c r="E59" s="64"/>
      <c r="F59" s="3"/>
      <c r="G59" s="64"/>
      <c r="H59" s="28"/>
      <c r="I59" s="28"/>
      <c r="J59" s="28"/>
      <c r="K59" s="28"/>
      <c r="L59" s="28"/>
      <c r="M59" s="28"/>
    </row>
    <row r="60" spans="1:14">
      <c r="A60" s="33" t="s">
        <v>30</v>
      </c>
      <c r="B60" s="4"/>
      <c r="C60" s="4">
        <v>3532916</v>
      </c>
      <c r="D60" s="4"/>
      <c r="E60" s="65"/>
      <c r="F60" s="3"/>
      <c r="G60" s="64"/>
      <c r="H60" s="27"/>
      <c r="I60" s="14"/>
      <c r="J60" s="14"/>
      <c r="K60" s="14"/>
      <c r="L60" s="14"/>
      <c r="M60" s="14"/>
    </row>
    <row r="61" spans="1:14">
      <c r="A61" s="33" t="s">
        <v>29</v>
      </c>
      <c r="B61" s="5"/>
      <c r="C61" s="5">
        <v>10061339</v>
      </c>
      <c r="D61" s="5"/>
      <c r="E61" s="65"/>
      <c r="F61" s="3"/>
      <c r="G61" s="64"/>
      <c r="H61" s="27"/>
      <c r="I61" s="14"/>
      <c r="J61" s="14"/>
      <c r="K61" s="14"/>
      <c r="L61" s="14"/>
      <c r="M61" s="14"/>
    </row>
    <row r="62" spans="1:14">
      <c r="A62" s="33" t="s">
        <v>4</v>
      </c>
      <c r="B62" s="5"/>
      <c r="C62" s="5">
        <v>172841</v>
      </c>
      <c r="D62" s="5"/>
      <c r="E62" s="65"/>
      <c r="F62" s="3"/>
      <c r="G62" s="64"/>
      <c r="H62" s="27"/>
      <c r="I62" s="14"/>
      <c r="J62" s="14"/>
      <c r="K62" s="14"/>
      <c r="L62" s="14"/>
      <c r="M62" s="14"/>
    </row>
    <row r="63" spans="1:14">
      <c r="A63" s="33" t="s">
        <v>195</v>
      </c>
      <c r="B63" s="5"/>
      <c r="C63" s="5">
        <v>4533</v>
      </c>
      <c r="D63" s="5"/>
      <c r="E63" s="65"/>
      <c r="F63" s="3"/>
      <c r="G63" s="64"/>
      <c r="H63" s="27"/>
      <c r="I63" s="14"/>
      <c r="J63" s="14"/>
      <c r="K63" s="14"/>
      <c r="L63" s="14"/>
      <c r="M63" s="14"/>
    </row>
    <row r="64" spans="1:14">
      <c r="A64" s="22" t="s">
        <v>46</v>
      </c>
      <c r="B64" s="47">
        <v>83071848</v>
      </c>
      <c r="C64" s="47">
        <f>SUM(C60:C63)</f>
        <v>13771629</v>
      </c>
      <c r="D64" s="47">
        <v>96843477</v>
      </c>
      <c r="E64" s="65"/>
      <c r="F64" s="3"/>
      <c r="G64" s="64"/>
      <c r="H64" s="31"/>
      <c r="I64" s="14"/>
      <c r="J64" s="14"/>
      <c r="K64" s="14"/>
      <c r="L64" s="14"/>
      <c r="M64" s="14"/>
    </row>
    <row r="65" spans="1:14" s="112" customFormat="1">
      <c r="A65" s="112" t="s">
        <v>746</v>
      </c>
      <c r="B65" s="95"/>
      <c r="C65" s="95"/>
      <c r="D65" s="95"/>
      <c r="E65" s="65"/>
      <c r="G65" s="64"/>
      <c r="H65" s="31"/>
      <c r="I65" s="14"/>
      <c r="J65" s="14"/>
      <c r="K65" s="14"/>
      <c r="L65" s="14"/>
      <c r="M65" s="14"/>
      <c r="N65" s="64"/>
    </row>
    <row r="66" spans="1:14">
      <c r="A66" s="3" t="s">
        <v>750</v>
      </c>
      <c r="B66" s="62"/>
      <c r="C66" s="62"/>
      <c r="D66" s="62"/>
      <c r="E66" s="63"/>
      <c r="F66" s="3"/>
      <c r="G66" s="64"/>
      <c r="I66" s="6"/>
      <c r="J66" s="6"/>
      <c r="K66" s="6"/>
      <c r="L66" s="6"/>
    </row>
    <row r="67" spans="1:14">
      <c r="F67" s="3"/>
      <c r="G67" s="64"/>
      <c r="I67" s="6"/>
      <c r="J67" s="6"/>
      <c r="K67" s="6"/>
      <c r="L67" s="6"/>
      <c r="M67" s="3"/>
    </row>
    <row r="68" spans="1:14">
      <c r="A68" s="7" t="s">
        <v>156</v>
      </c>
      <c r="F68" s="3"/>
      <c r="G68" s="64"/>
      <c r="H68" s="7" t="s">
        <v>157</v>
      </c>
      <c r="I68" s="6"/>
      <c r="J68" s="6"/>
      <c r="K68" s="6"/>
      <c r="L68" s="6"/>
      <c r="M68" s="3"/>
    </row>
    <row r="69" spans="1:14" ht="15">
      <c r="A69" s="7" t="s">
        <v>771</v>
      </c>
      <c r="F69" s="3"/>
      <c r="G69" s="64"/>
      <c r="H69" s="7" t="s">
        <v>493</v>
      </c>
      <c r="I69" s="6"/>
      <c r="J69" s="6"/>
      <c r="K69" s="6"/>
      <c r="L69" s="6"/>
      <c r="M69" s="3"/>
    </row>
    <row r="70" spans="1:14" ht="25.5">
      <c r="A70" s="30" t="s">
        <v>50</v>
      </c>
      <c r="B70" s="30" t="s">
        <v>271</v>
      </c>
      <c r="C70" s="30" t="s">
        <v>272</v>
      </c>
      <c r="D70" s="30" t="s">
        <v>200</v>
      </c>
      <c r="E70" s="30" t="s">
        <v>196</v>
      </c>
      <c r="F70" s="30" t="s">
        <v>48</v>
      </c>
      <c r="G70" s="64"/>
      <c r="H70" s="30" t="s">
        <v>50</v>
      </c>
      <c r="I70" s="30" t="s">
        <v>271</v>
      </c>
      <c r="J70" s="30" t="s">
        <v>272</v>
      </c>
      <c r="K70" s="30" t="s">
        <v>200</v>
      </c>
      <c r="L70" s="30" t="s">
        <v>196</v>
      </c>
      <c r="M70" s="30" t="s">
        <v>48</v>
      </c>
    </row>
    <row r="71" spans="1:14">
      <c r="A71" s="15" t="s">
        <v>5</v>
      </c>
      <c r="B71" s="4"/>
      <c r="C71" s="4"/>
      <c r="D71" s="4"/>
      <c r="E71" s="4"/>
      <c r="F71" s="16">
        <v>34479976</v>
      </c>
      <c r="G71" s="65"/>
      <c r="H71" s="15" t="s">
        <v>5</v>
      </c>
      <c r="I71" s="4">
        <v>1041106</v>
      </c>
      <c r="J71" s="4">
        <v>5385084</v>
      </c>
      <c r="K71" s="4">
        <v>71704</v>
      </c>
      <c r="L71" s="4">
        <v>2638</v>
      </c>
      <c r="M71" s="16">
        <f t="shared" ref="M71:M73" si="3">SUM(I71:L71)</f>
        <v>6500532</v>
      </c>
      <c r="N71" s="65"/>
    </row>
    <row r="72" spans="1:14">
      <c r="A72" s="33" t="s">
        <v>6</v>
      </c>
      <c r="B72" s="5"/>
      <c r="C72" s="5"/>
      <c r="D72" s="5"/>
      <c r="E72" s="5"/>
      <c r="F72" s="12">
        <v>48591872</v>
      </c>
      <c r="G72" s="65"/>
      <c r="H72" s="33" t="s">
        <v>6</v>
      </c>
      <c r="I72" s="5">
        <v>2491810</v>
      </c>
      <c r="J72" s="5">
        <v>4676173</v>
      </c>
      <c r="K72" s="5">
        <v>101137</v>
      </c>
      <c r="L72" s="5">
        <v>1895</v>
      </c>
      <c r="M72" s="12">
        <f t="shared" si="3"/>
        <v>7271015</v>
      </c>
      <c r="N72" s="65"/>
    </row>
    <row r="73" spans="1:14">
      <c r="A73" s="24" t="s">
        <v>195</v>
      </c>
      <c r="B73" s="5"/>
      <c r="C73" s="5"/>
      <c r="D73" s="5"/>
      <c r="E73" s="5"/>
      <c r="F73" s="12">
        <v>0</v>
      </c>
      <c r="G73" s="65"/>
      <c r="H73" s="24" t="s">
        <v>195</v>
      </c>
      <c r="I73" s="5">
        <v>0</v>
      </c>
      <c r="J73" s="5">
        <v>82</v>
      </c>
      <c r="K73" s="5">
        <v>0</v>
      </c>
      <c r="L73" s="5">
        <v>0</v>
      </c>
      <c r="M73" s="12">
        <f t="shared" si="3"/>
        <v>82</v>
      </c>
      <c r="N73" s="65"/>
    </row>
    <row r="74" spans="1:14">
      <c r="A74" s="22" t="s">
        <v>46</v>
      </c>
      <c r="B74" s="47"/>
      <c r="C74" s="47"/>
      <c r="D74" s="47"/>
      <c r="E74" s="47"/>
      <c r="F74" s="47">
        <v>83071848</v>
      </c>
      <c r="G74" s="65"/>
      <c r="H74" s="22" t="s">
        <v>46</v>
      </c>
      <c r="I74" s="47">
        <f>SUM(I71:I73)</f>
        <v>3532916</v>
      </c>
      <c r="J74" s="58">
        <f>SUM(J71:J73)</f>
        <v>10061339</v>
      </c>
      <c r="K74" s="58">
        <f>SUM(K71:K73)</f>
        <v>172841</v>
      </c>
      <c r="L74" s="58">
        <f>SUM(L71:L73)</f>
        <v>4533</v>
      </c>
      <c r="M74" s="47">
        <f>SUM(M71:M73)</f>
        <v>13771629</v>
      </c>
      <c r="N74" s="65"/>
    </row>
    <row r="75" spans="1:14" ht="14.1" customHeight="1">
      <c r="A75" s="112" t="s">
        <v>746</v>
      </c>
      <c r="B75" s="62"/>
      <c r="C75" s="62"/>
      <c r="D75" s="62"/>
      <c r="E75" s="62"/>
      <c r="F75" s="65"/>
      <c r="G75" s="64"/>
      <c r="H75" s="3" t="s">
        <v>264</v>
      </c>
      <c r="I75" s="77"/>
      <c r="J75" s="78"/>
      <c r="K75" s="78"/>
      <c r="L75" s="78"/>
      <c r="M75" s="76"/>
    </row>
    <row r="76" spans="1:14">
      <c r="F76" s="3"/>
      <c r="G76" s="64"/>
      <c r="I76" s="6"/>
      <c r="J76" s="6"/>
      <c r="K76" s="6"/>
      <c r="M76" s="3"/>
    </row>
    <row r="77" spans="1:14">
      <c r="A77" s="7" t="s">
        <v>158</v>
      </c>
      <c r="F77" s="3"/>
      <c r="G77" s="64"/>
      <c r="H77" s="7" t="s">
        <v>159</v>
      </c>
      <c r="I77" s="6"/>
      <c r="J77" s="6"/>
      <c r="K77" s="6"/>
      <c r="L77" s="6"/>
      <c r="M77" s="3"/>
    </row>
    <row r="78" spans="1:14" ht="15">
      <c r="A78" s="7" t="s">
        <v>772</v>
      </c>
      <c r="F78" s="3"/>
      <c r="G78" s="64"/>
      <c r="H78" s="7" t="s">
        <v>494</v>
      </c>
      <c r="I78" s="6"/>
      <c r="J78" s="6"/>
      <c r="K78" s="6"/>
      <c r="L78" s="6"/>
      <c r="M78" s="3"/>
    </row>
    <row r="79" spans="1:14" ht="25.5">
      <c r="A79" s="32" t="s">
        <v>51</v>
      </c>
      <c r="B79" s="30" t="s">
        <v>271</v>
      </c>
      <c r="C79" s="30" t="s">
        <v>272</v>
      </c>
      <c r="D79" s="30" t="s">
        <v>200</v>
      </c>
      <c r="E79" s="30" t="s">
        <v>196</v>
      </c>
      <c r="F79" s="30" t="s">
        <v>48</v>
      </c>
      <c r="G79" s="64"/>
      <c r="H79" s="32" t="s">
        <v>51</v>
      </c>
      <c r="I79" s="30" t="s">
        <v>271</v>
      </c>
      <c r="J79" s="30" t="s">
        <v>272</v>
      </c>
      <c r="K79" s="30" t="s">
        <v>200</v>
      </c>
      <c r="L79" s="30" t="s">
        <v>196</v>
      </c>
      <c r="M79" s="30" t="s">
        <v>48</v>
      </c>
    </row>
    <row r="80" spans="1:14">
      <c r="A80" s="15" t="s">
        <v>40</v>
      </c>
      <c r="B80" s="4"/>
      <c r="C80" s="4"/>
      <c r="D80" s="4"/>
      <c r="E80" s="4"/>
      <c r="F80" s="4">
        <v>319675</v>
      </c>
      <c r="G80" s="65"/>
      <c r="H80" s="15" t="s">
        <v>40</v>
      </c>
      <c r="I80" s="4">
        <v>2</v>
      </c>
      <c r="J80" s="4">
        <v>2145</v>
      </c>
      <c r="K80" s="4">
        <v>0</v>
      </c>
      <c r="L80" s="4">
        <v>0</v>
      </c>
      <c r="M80" s="4">
        <f t="shared" ref="M80:M87" si="4">SUM(I80:L80)</f>
        <v>2147</v>
      </c>
      <c r="N80" s="65"/>
    </row>
    <row r="81" spans="1:14">
      <c r="A81" s="33" t="s">
        <v>2</v>
      </c>
      <c r="B81" s="5"/>
      <c r="C81" s="5"/>
      <c r="D81" s="5"/>
      <c r="E81" s="5"/>
      <c r="F81" s="5">
        <v>4227288</v>
      </c>
      <c r="G81" s="65"/>
      <c r="H81" s="33" t="s">
        <v>2</v>
      </c>
      <c r="I81" s="5">
        <v>5138</v>
      </c>
      <c r="J81" s="5">
        <v>103464</v>
      </c>
      <c r="K81" s="5">
        <v>677</v>
      </c>
      <c r="L81" s="5">
        <v>101</v>
      </c>
      <c r="M81" s="5">
        <f t="shared" si="4"/>
        <v>109380</v>
      </c>
      <c r="N81" s="65"/>
    </row>
    <row r="82" spans="1:14">
      <c r="A82" s="33" t="s">
        <v>41</v>
      </c>
      <c r="B82" s="5"/>
      <c r="C82" s="5"/>
      <c r="D82" s="5"/>
      <c r="E82" s="5"/>
      <c r="F82" s="5">
        <v>22056916</v>
      </c>
      <c r="G82" s="65"/>
      <c r="H82" s="33" t="s">
        <v>41</v>
      </c>
      <c r="I82" s="5">
        <v>713243</v>
      </c>
      <c r="J82" s="5">
        <v>2525323</v>
      </c>
      <c r="K82" s="5">
        <v>43167</v>
      </c>
      <c r="L82" s="5">
        <v>1044</v>
      </c>
      <c r="M82" s="5">
        <f t="shared" si="4"/>
        <v>3282777</v>
      </c>
      <c r="N82" s="65"/>
    </row>
    <row r="83" spans="1:14">
      <c r="A83" s="33" t="s">
        <v>42</v>
      </c>
      <c r="B83" s="5"/>
      <c r="C83" s="5"/>
      <c r="D83" s="5"/>
      <c r="E83" s="5"/>
      <c r="F83" s="5">
        <v>19817835</v>
      </c>
      <c r="G83" s="65"/>
      <c r="H83" s="33" t="s">
        <v>42</v>
      </c>
      <c r="I83" s="5">
        <v>1171060</v>
      </c>
      <c r="J83" s="5">
        <v>3100326</v>
      </c>
      <c r="K83" s="5">
        <v>63879</v>
      </c>
      <c r="L83" s="5">
        <v>1042</v>
      </c>
      <c r="M83" s="5">
        <f t="shared" si="4"/>
        <v>4336307</v>
      </c>
      <c r="N83" s="65"/>
    </row>
    <row r="84" spans="1:14">
      <c r="A84" s="33" t="s">
        <v>43</v>
      </c>
      <c r="B84" s="5"/>
      <c r="C84" s="5"/>
      <c r="D84" s="5"/>
      <c r="E84" s="5"/>
      <c r="F84" s="5">
        <v>16322996</v>
      </c>
      <c r="G84" s="65"/>
      <c r="H84" s="33" t="s">
        <v>43</v>
      </c>
      <c r="I84" s="5">
        <v>725067</v>
      </c>
      <c r="J84" s="5">
        <v>2196993</v>
      </c>
      <c r="K84" s="5">
        <v>34451</v>
      </c>
      <c r="L84" s="5">
        <v>1236</v>
      </c>
      <c r="M84" s="5">
        <f t="shared" si="4"/>
        <v>2957747</v>
      </c>
      <c r="N84" s="65"/>
    </row>
    <row r="85" spans="1:14">
      <c r="A85" s="33" t="s">
        <v>44</v>
      </c>
      <c r="B85" s="5"/>
      <c r="C85" s="5"/>
      <c r="D85" s="5"/>
      <c r="E85" s="5"/>
      <c r="F85" s="5">
        <v>15221664</v>
      </c>
      <c r="G85" s="65"/>
      <c r="H85" s="33" t="s">
        <v>44</v>
      </c>
      <c r="I85" s="5">
        <v>684404</v>
      </c>
      <c r="J85" s="5">
        <v>1681095</v>
      </c>
      <c r="K85" s="5">
        <v>24737</v>
      </c>
      <c r="L85" s="5">
        <v>903</v>
      </c>
      <c r="M85" s="5">
        <f t="shared" si="4"/>
        <v>2391139</v>
      </c>
      <c r="N85" s="65"/>
    </row>
    <row r="86" spans="1:14">
      <c r="A86" s="33" t="s">
        <v>3</v>
      </c>
      <c r="B86" s="5"/>
      <c r="C86" s="5"/>
      <c r="D86" s="5"/>
      <c r="E86" s="5"/>
      <c r="F86" s="5">
        <v>5105474</v>
      </c>
      <c r="G86" s="65"/>
      <c r="H86" s="33" t="s">
        <v>3</v>
      </c>
      <c r="I86" s="5">
        <v>233978</v>
      </c>
      <c r="J86" s="5">
        <v>451993</v>
      </c>
      <c r="K86" s="5">
        <v>5930</v>
      </c>
      <c r="L86" s="5">
        <v>207</v>
      </c>
      <c r="M86" s="5">
        <f t="shared" si="4"/>
        <v>692108</v>
      </c>
      <c r="N86" s="65"/>
    </row>
    <row r="87" spans="1:14">
      <c r="A87" s="24" t="s">
        <v>195</v>
      </c>
      <c r="B87" s="5"/>
      <c r="C87" s="5"/>
      <c r="D87" s="5"/>
      <c r="E87" s="5"/>
      <c r="F87" s="5">
        <v>0</v>
      </c>
      <c r="G87" s="65"/>
      <c r="H87" s="24" t="s">
        <v>195</v>
      </c>
      <c r="I87" s="5">
        <v>24</v>
      </c>
      <c r="J87" s="5">
        <v>0</v>
      </c>
      <c r="K87" s="5">
        <v>0</v>
      </c>
      <c r="L87" s="5">
        <v>0</v>
      </c>
      <c r="M87" s="5">
        <f t="shared" si="4"/>
        <v>24</v>
      </c>
      <c r="N87" s="65"/>
    </row>
    <row r="88" spans="1:14">
      <c r="A88" s="22" t="s">
        <v>46</v>
      </c>
      <c r="B88" s="47"/>
      <c r="C88" s="47"/>
      <c r="D88" s="47"/>
      <c r="E88" s="47"/>
      <c r="F88" s="47">
        <v>83071848</v>
      </c>
      <c r="G88" s="65"/>
      <c r="H88" s="22" t="s">
        <v>46</v>
      </c>
      <c r="I88" s="47">
        <f>SUM(I80:I87)</f>
        <v>3532916</v>
      </c>
      <c r="J88" s="58">
        <f>SUM(J80:J87)</f>
        <v>10061339</v>
      </c>
      <c r="K88" s="58">
        <f>SUM(K80:K87)</f>
        <v>172841</v>
      </c>
      <c r="L88" s="58">
        <f>SUM(L80:L87)</f>
        <v>4533</v>
      </c>
      <c r="M88" s="47">
        <f>SUM(M80:M87)</f>
        <v>13771629</v>
      </c>
      <c r="N88" s="65"/>
    </row>
    <row r="89" spans="1:14">
      <c r="A89" s="112" t="s">
        <v>746</v>
      </c>
      <c r="B89" s="62"/>
      <c r="C89" s="63"/>
      <c r="D89" s="63"/>
      <c r="E89" s="63"/>
      <c r="F89" s="64"/>
      <c r="G89" s="64"/>
      <c r="H89" s="3" t="s">
        <v>264</v>
      </c>
      <c r="I89" s="62"/>
      <c r="J89" s="63"/>
      <c r="K89" s="63"/>
      <c r="L89" s="63"/>
      <c r="M89" s="64"/>
    </row>
    <row r="90" spans="1:14">
      <c r="F90" s="3"/>
      <c r="G90" s="64"/>
      <c r="I90" s="6"/>
      <c r="J90" s="6"/>
      <c r="K90" s="6"/>
      <c r="L90" s="6"/>
      <c r="M90" s="3"/>
    </row>
    <row r="91" spans="1:14">
      <c r="A91" s="7" t="s">
        <v>160</v>
      </c>
      <c r="F91" s="3"/>
      <c r="G91" s="64"/>
      <c r="H91" s="7" t="s">
        <v>161</v>
      </c>
      <c r="I91" s="6"/>
      <c r="J91" s="6"/>
      <c r="K91" s="6"/>
      <c r="L91" s="6"/>
      <c r="M91" s="3"/>
    </row>
    <row r="92" spans="1:14" ht="15">
      <c r="A92" s="7" t="s">
        <v>773</v>
      </c>
      <c r="F92" s="3"/>
      <c r="G92" s="64"/>
      <c r="H92" s="7" t="s">
        <v>495</v>
      </c>
      <c r="I92" s="6"/>
      <c r="J92" s="6"/>
      <c r="K92" s="6"/>
      <c r="L92" s="6"/>
      <c r="M92" s="3"/>
    </row>
    <row r="93" spans="1:14" ht="25.5">
      <c r="A93" s="8" t="s">
        <v>123</v>
      </c>
      <c r="B93" s="30" t="s">
        <v>271</v>
      </c>
      <c r="C93" s="30" t="s">
        <v>272</v>
      </c>
      <c r="D93" s="30" t="s">
        <v>200</v>
      </c>
      <c r="E93" s="30" t="s">
        <v>196</v>
      </c>
      <c r="F93" s="30" t="s">
        <v>48</v>
      </c>
      <c r="G93" s="64"/>
      <c r="H93" s="8" t="s">
        <v>123</v>
      </c>
      <c r="I93" s="30" t="s">
        <v>271</v>
      </c>
      <c r="J93" s="30" t="s">
        <v>272</v>
      </c>
      <c r="K93" s="30" t="s">
        <v>200</v>
      </c>
      <c r="L93" s="30" t="s">
        <v>196</v>
      </c>
      <c r="M93" s="30" t="s">
        <v>48</v>
      </c>
    </row>
    <row r="94" spans="1:14">
      <c r="A94" s="24" t="s">
        <v>9</v>
      </c>
      <c r="B94" s="40"/>
      <c r="C94" s="38"/>
      <c r="D94" s="38"/>
      <c r="E94" s="38"/>
      <c r="F94" s="38">
        <v>36808003</v>
      </c>
      <c r="G94" s="65"/>
      <c r="H94" s="24" t="s">
        <v>9</v>
      </c>
      <c r="I94" s="4">
        <v>1638383</v>
      </c>
      <c r="J94" s="4">
        <v>3640064</v>
      </c>
      <c r="K94" s="4">
        <v>61362</v>
      </c>
      <c r="L94" s="4">
        <v>2709</v>
      </c>
      <c r="M94" s="4">
        <f t="shared" ref="M94:M106" si="5">SUM(I94:L94)</f>
        <v>5342518</v>
      </c>
      <c r="N94" s="65"/>
    </row>
    <row r="95" spans="1:14">
      <c r="A95" s="24" t="s">
        <v>10</v>
      </c>
      <c r="B95" s="40"/>
      <c r="C95" s="40"/>
      <c r="D95" s="40"/>
      <c r="E95" s="40"/>
      <c r="F95" s="40">
        <v>16810780</v>
      </c>
      <c r="G95" s="65"/>
      <c r="H95" s="24" t="s">
        <v>10</v>
      </c>
      <c r="I95" s="5">
        <v>530035</v>
      </c>
      <c r="J95" s="5">
        <v>1822978</v>
      </c>
      <c r="K95" s="5">
        <v>25496</v>
      </c>
      <c r="L95" s="5">
        <v>513</v>
      </c>
      <c r="M95" s="5">
        <f t="shared" si="5"/>
        <v>2379022</v>
      </c>
      <c r="N95" s="65"/>
    </row>
    <row r="96" spans="1:14" ht="15" customHeight="1">
      <c r="A96" s="24" t="s">
        <v>11</v>
      </c>
      <c r="B96" s="40"/>
      <c r="C96" s="40"/>
      <c r="D96" s="40"/>
      <c r="E96" s="40"/>
      <c r="F96" s="40">
        <v>1955487</v>
      </c>
      <c r="G96" s="65"/>
      <c r="H96" s="24" t="s">
        <v>11</v>
      </c>
      <c r="I96" s="5">
        <v>150566</v>
      </c>
      <c r="J96" s="5">
        <v>285704</v>
      </c>
      <c r="K96" s="5">
        <v>3693</v>
      </c>
      <c r="L96" s="5">
        <v>74</v>
      </c>
      <c r="M96" s="5">
        <f t="shared" si="5"/>
        <v>440037</v>
      </c>
      <c r="N96" s="65"/>
    </row>
    <row r="97" spans="1:14" ht="15" customHeight="1">
      <c r="A97" s="24" t="s">
        <v>12</v>
      </c>
      <c r="B97" s="40"/>
      <c r="C97" s="40"/>
      <c r="D97" s="40"/>
      <c r="E97" s="40"/>
      <c r="F97" s="40">
        <v>7456116</v>
      </c>
      <c r="G97" s="65"/>
      <c r="H97" s="24" t="s">
        <v>12</v>
      </c>
      <c r="I97" s="5">
        <v>297994</v>
      </c>
      <c r="J97" s="5">
        <v>1281437</v>
      </c>
      <c r="K97" s="5">
        <v>21995</v>
      </c>
      <c r="L97" s="5">
        <v>249</v>
      </c>
      <c r="M97" s="5">
        <f t="shared" si="5"/>
        <v>1601675</v>
      </c>
      <c r="N97" s="65"/>
    </row>
    <row r="98" spans="1:14" ht="15" customHeight="1">
      <c r="A98" s="24" t="s">
        <v>13</v>
      </c>
      <c r="B98" s="40"/>
      <c r="C98" s="40"/>
      <c r="D98" s="40"/>
      <c r="E98" s="40"/>
      <c r="F98" s="40">
        <v>464229</v>
      </c>
      <c r="G98" s="65"/>
      <c r="H98" s="24" t="s">
        <v>13</v>
      </c>
      <c r="I98" s="5">
        <v>21631</v>
      </c>
      <c r="J98" s="5">
        <v>58066</v>
      </c>
      <c r="K98" s="5">
        <v>742</v>
      </c>
      <c r="L98" s="5">
        <v>2</v>
      </c>
      <c r="M98" s="5">
        <f t="shared" si="5"/>
        <v>80441</v>
      </c>
      <c r="N98" s="65"/>
    </row>
    <row r="99" spans="1:14" ht="15" customHeight="1">
      <c r="A99" s="24" t="s">
        <v>138</v>
      </c>
      <c r="B99" s="40"/>
      <c r="C99" s="40"/>
      <c r="D99" s="40"/>
      <c r="E99" s="40"/>
      <c r="F99" s="40">
        <v>2235361</v>
      </c>
      <c r="G99" s="65"/>
      <c r="H99" s="24" t="s">
        <v>138</v>
      </c>
      <c r="I99" s="5">
        <v>100514</v>
      </c>
      <c r="J99" s="5">
        <v>383957</v>
      </c>
      <c r="K99" s="5">
        <v>5475</v>
      </c>
      <c r="L99" s="5">
        <v>51</v>
      </c>
      <c r="M99" s="5">
        <f t="shared" si="5"/>
        <v>489997</v>
      </c>
      <c r="N99" s="65"/>
    </row>
    <row r="100" spans="1:14" ht="15" customHeight="1">
      <c r="A100" s="24" t="s">
        <v>139</v>
      </c>
      <c r="B100" s="40"/>
      <c r="C100" s="40"/>
      <c r="D100" s="40"/>
      <c r="E100" s="40"/>
      <c r="F100" s="40">
        <v>1854901</v>
      </c>
      <c r="G100" s="65"/>
      <c r="H100" s="24" t="s">
        <v>139</v>
      </c>
      <c r="I100" s="5">
        <v>99084</v>
      </c>
      <c r="J100" s="5">
        <v>239100</v>
      </c>
      <c r="K100" s="5">
        <v>8218</v>
      </c>
      <c r="L100" s="5">
        <v>73</v>
      </c>
      <c r="M100" s="5">
        <f t="shared" si="5"/>
        <v>346475</v>
      </c>
      <c r="N100" s="65"/>
    </row>
    <row r="101" spans="1:14" ht="15" customHeight="1">
      <c r="A101" s="24" t="s">
        <v>140</v>
      </c>
      <c r="B101" s="40"/>
      <c r="C101" s="40"/>
      <c r="D101" s="40"/>
      <c r="E101" s="40"/>
      <c r="F101" s="40">
        <v>1532519</v>
      </c>
      <c r="G101" s="65"/>
      <c r="H101" s="24" t="s">
        <v>140</v>
      </c>
      <c r="I101" s="5">
        <v>69799</v>
      </c>
      <c r="J101" s="5">
        <v>226634</v>
      </c>
      <c r="K101" s="5">
        <v>3598</v>
      </c>
      <c r="L101" s="5">
        <v>150</v>
      </c>
      <c r="M101" s="5">
        <f t="shared" si="5"/>
        <v>300181</v>
      </c>
      <c r="N101" s="65"/>
    </row>
    <row r="102" spans="1:14" ht="15" customHeight="1">
      <c r="A102" s="24" t="s">
        <v>141</v>
      </c>
      <c r="B102" s="40"/>
      <c r="C102" s="40"/>
      <c r="D102" s="40"/>
      <c r="E102" s="40"/>
      <c r="F102" s="40">
        <v>3959249</v>
      </c>
      <c r="G102" s="65"/>
      <c r="H102" s="24" t="s">
        <v>141</v>
      </c>
      <c r="I102" s="5">
        <v>210964</v>
      </c>
      <c r="J102" s="5">
        <v>788313</v>
      </c>
      <c r="K102" s="5">
        <v>19279</v>
      </c>
      <c r="L102" s="5">
        <v>280</v>
      </c>
      <c r="M102" s="5">
        <f t="shared" si="5"/>
        <v>1018836</v>
      </c>
      <c r="N102" s="65"/>
    </row>
    <row r="103" spans="1:14" ht="15" customHeight="1">
      <c r="A103" s="24" t="s">
        <v>176</v>
      </c>
      <c r="B103" s="40"/>
      <c r="C103" s="40"/>
      <c r="D103" s="40"/>
      <c r="E103" s="40"/>
      <c r="F103" s="40">
        <v>2693258</v>
      </c>
      <c r="G103" s="65"/>
      <c r="H103" s="24" t="s">
        <v>176</v>
      </c>
      <c r="I103" s="5">
        <v>79000</v>
      </c>
      <c r="J103" s="5">
        <v>318872</v>
      </c>
      <c r="K103" s="5">
        <v>6832</v>
      </c>
      <c r="L103" s="5">
        <v>46</v>
      </c>
      <c r="M103" s="5">
        <f t="shared" si="5"/>
        <v>404750</v>
      </c>
      <c r="N103" s="65"/>
    </row>
    <row r="104" spans="1:14" ht="15" customHeight="1">
      <c r="A104" s="97" t="s">
        <v>760</v>
      </c>
      <c r="B104" s="40"/>
      <c r="C104" s="40"/>
      <c r="D104" s="40"/>
      <c r="E104" s="40"/>
      <c r="F104" s="40">
        <v>216000</v>
      </c>
      <c r="G104" s="65"/>
      <c r="H104" s="97" t="s">
        <v>348</v>
      </c>
      <c r="I104" s="5">
        <v>51359</v>
      </c>
      <c r="J104" s="5">
        <v>98123</v>
      </c>
      <c r="K104" s="5">
        <v>769</v>
      </c>
      <c r="L104" s="5">
        <v>188</v>
      </c>
      <c r="M104" s="5">
        <f t="shared" si="5"/>
        <v>150439</v>
      </c>
      <c r="N104" s="65"/>
    </row>
    <row r="105" spans="1:14" ht="15" customHeight="1">
      <c r="A105" s="24" t="s">
        <v>31</v>
      </c>
      <c r="B105" s="40"/>
      <c r="C105" s="40"/>
      <c r="D105" s="40"/>
      <c r="E105" s="40"/>
      <c r="F105" s="40">
        <v>7067130</v>
      </c>
      <c r="G105" s="65"/>
      <c r="H105" s="24" t="s">
        <v>31</v>
      </c>
      <c r="I105" s="5">
        <v>283339</v>
      </c>
      <c r="J105" s="5">
        <v>917586</v>
      </c>
      <c r="K105" s="5">
        <v>15382</v>
      </c>
      <c r="L105" s="5">
        <v>198</v>
      </c>
      <c r="M105" s="5">
        <f t="shared" si="5"/>
        <v>1216505</v>
      </c>
      <c r="N105" s="65"/>
    </row>
    <row r="106" spans="1:14" ht="15" customHeight="1">
      <c r="A106" s="24" t="s">
        <v>195</v>
      </c>
      <c r="B106" s="40"/>
      <c r="C106" s="40"/>
      <c r="D106" s="40"/>
      <c r="E106" s="40"/>
      <c r="F106" s="40">
        <v>18815</v>
      </c>
      <c r="G106" s="65"/>
      <c r="H106" s="24" t="s">
        <v>195</v>
      </c>
      <c r="I106" s="5">
        <v>248</v>
      </c>
      <c r="J106" s="5">
        <v>505</v>
      </c>
      <c r="K106" s="5">
        <v>0</v>
      </c>
      <c r="L106" s="5">
        <v>0</v>
      </c>
      <c r="M106" s="5">
        <f t="shared" si="5"/>
        <v>753</v>
      </c>
      <c r="N106" s="65"/>
    </row>
    <row r="107" spans="1:14" ht="15" customHeight="1">
      <c r="A107" s="22" t="s">
        <v>46</v>
      </c>
      <c r="B107" s="58"/>
      <c r="C107" s="58"/>
      <c r="D107" s="58"/>
      <c r="E107" s="58"/>
      <c r="F107" s="58">
        <v>83071848</v>
      </c>
      <c r="G107" s="65"/>
      <c r="H107" s="22" t="s">
        <v>46</v>
      </c>
      <c r="I107" s="47">
        <f>SUM(I94:I106)</f>
        <v>3532916</v>
      </c>
      <c r="J107" s="58">
        <f>SUM(J94:J106)</f>
        <v>10061339</v>
      </c>
      <c r="K107" s="58">
        <f>SUM(K94:K106)</f>
        <v>172841</v>
      </c>
      <c r="L107" s="58">
        <f>SUM(L94:L106)</f>
        <v>4533</v>
      </c>
      <c r="M107" s="47">
        <f>SUM(M94:M106)</f>
        <v>13771629</v>
      </c>
      <c r="N107" s="65"/>
    </row>
    <row r="108" spans="1:14" s="112" customFormat="1" ht="15" customHeight="1">
      <c r="A108" s="112" t="s">
        <v>746</v>
      </c>
      <c r="B108" s="204"/>
      <c r="C108" s="204"/>
      <c r="D108" s="204"/>
      <c r="E108" s="204"/>
      <c r="F108" s="204"/>
      <c r="G108" s="65"/>
      <c r="H108" s="3" t="s">
        <v>264</v>
      </c>
      <c r="I108" s="95"/>
      <c r="J108" s="204"/>
      <c r="K108" s="204"/>
      <c r="L108" s="204"/>
      <c r="M108" s="95"/>
      <c r="N108" s="65"/>
    </row>
    <row r="109" spans="1:14" ht="15" customHeight="1">
      <c r="A109" s="3" t="s">
        <v>263</v>
      </c>
      <c r="B109" s="62"/>
      <c r="C109" s="63"/>
      <c r="D109" s="63"/>
      <c r="E109" s="63"/>
      <c r="F109" s="63"/>
      <c r="H109" s="3" t="s">
        <v>263</v>
      </c>
      <c r="I109" s="62"/>
      <c r="J109" s="62"/>
      <c r="K109" s="62"/>
      <c r="L109" s="62"/>
      <c r="M109" s="62"/>
    </row>
    <row r="110" spans="1:14" ht="15" customHeight="1">
      <c r="J110" s="42"/>
      <c r="K110" s="42"/>
      <c r="L110" s="42"/>
    </row>
    <row r="111" spans="1:14" ht="15" customHeight="1"/>
    <row r="112" spans="1:14" ht="15" customHeight="1"/>
    <row r="113" spans="2:13" ht="15" customHeight="1"/>
    <row r="114" spans="2:13" ht="15" customHeight="1"/>
    <row r="115" spans="2:13" ht="15" customHeight="1"/>
    <row r="116" spans="2:13" ht="15" customHeight="1"/>
    <row r="117" spans="2:13" ht="15" customHeight="1"/>
    <row r="118" spans="2:13" ht="15" customHeight="1"/>
    <row r="119" spans="2:13" ht="15" customHeight="1"/>
    <row r="120" spans="2:13" ht="15" customHeight="1"/>
    <row r="121" spans="2:13" ht="15" customHeight="1">
      <c r="B121" s="3"/>
      <c r="C121" s="3"/>
      <c r="D121" s="3"/>
      <c r="E121" s="3"/>
      <c r="F121" s="3"/>
      <c r="G121" s="64"/>
      <c r="M121" s="3"/>
    </row>
    <row r="122" spans="2:13" ht="15" customHeight="1">
      <c r="B122" s="3"/>
      <c r="C122" s="3"/>
      <c r="D122" s="3"/>
      <c r="E122" s="3"/>
      <c r="F122" s="3"/>
      <c r="G122" s="64"/>
      <c r="M122" s="3"/>
    </row>
    <row r="123" spans="2:13" ht="15" customHeight="1">
      <c r="B123" s="3"/>
      <c r="C123" s="3"/>
      <c r="D123" s="3"/>
      <c r="E123" s="3"/>
      <c r="F123" s="3"/>
      <c r="G123" s="64"/>
      <c r="M123" s="3"/>
    </row>
    <row r="124" spans="2:13" ht="15" customHeight="1">
      <c r="B124" s="3"/>
      <c r="C124" s="3"/>
      <c r="D124" s="3"/>
      <c r="E124" s="3"/>
      <c r="F124" s="3"/>
      <c r="G124" s="64"/>
      <c r="M124" s="3"/>
    </row>
    <row r="125" spans="2:13" ht="15" customHeight="1">
      <c r="B125" s="3"/>
      <c r="C125" s="3"/>
      <c r="D125" s="3"/>
      <c r="E125" s="3"/>
      <c r="F125" s="3"/>
      <c r="G125" s="64"/>
      <c r="M125" s="3"/>
    </row>
    <row r="126" spans="2:13" ht="15" customHeight="1">
      <c r="B126" s="3"/>
      <c r="C126" s="3"/>
      <c r="D126" s="3"/>
      <c r="E126" s="3"/>
      <c r="F126" s="3"/>
      <c r="G126" s="64"/>
      <c r="M126" s="3"/>
    </row>
    <row r="127" spans="2:13" ht="15" customHeight="1">
      <c r="B127" s="3"/>
      <c r="C127" s="3"/>
      <c r="D127" s="3"/>
      <c r="E127" s="3"/>
      <c r="F127" s="3"/>
      <c r="G127" s="64"/>
      <c r="M127" s="3"/>
    </row>
    <row r="128" spans="2:13" ht="15" customHeight="1">
      <c r="B128" s="3"/>
      <c r="C128" s="3"/>
      <c r="D128" s="3"/>
      <c r="E128" s="3"/>
      <c r="F128" s="3"/>
      <c r="G128" s="64"/>
      <c r="M128" s="3"/>
    </row>
    <row r="129" spans="2:13" ht="15" customHeight="1">
      <c r="B129" s="3"/>
      <c r="C129" s="3"/>
      <c r="D129" s="3"/>
      <c r="E129" s="3"/>
      <c r="F129" s="3"/>
      <c r="G129" s="64"/>
      <c r="M129" s="3"/>
    </row>
    <row r="130" spans="2:13" ht="15" customHeight="1">
      <c r="B130" s="3"/>
      <c r="C130" s="3"/>
      <c r="D130" s="3"/>
      <c r="E130" s="3"/>
      <c r="F130" s="3"/>
      <c r="G130" s="64"/>
      <c r="M130" s="3"/>
    </row>
    <row r="131" spans="2:13" ht="15" customHeight="1">
      <c r="B131" s="3"/>
      <c r="C131" s="3"/>
      <c r="D131" s="3"/>
      <c r="E131" s="3"/>
      <c r="F131" s="3"/>
      <c r="G131" s="64"/>
      <c r="M131" s="3"/>
    </row>
    <row r="132" spans="2:13" ht="15" customHeight="1">
      <c r="B132" s="3"/>
      <c r="C132" s="3"/>
      <c r="D132" s="3"/>
      <c r="E132" s="3"/>
      <c r="F132" s="3"/>
      <c r="G132" s="64"/>
      <c r="M132" s="3"/>
    </row>
    <row r="133" spans="2:13" ht="15" customHeight="1">
      <c r="B133" s="3"/>
      <c r="C133" s="3"/>
      <c r="D133" s="3"/>
      <c r="E133" s="3"/>
      <c r="F133" s="3"/>
      <c r="G133" s="64"/>
      <c r="M133" s="3"/>
    </row>
    <row r="134" spans="2:13" ht="15" customHeight="1">
      <c r="B134" s="3"/>
      <c r="C134" s="3"/>
      <c r="D134" s="3"/>
      <c r="E134" s="3"/>
      <c r="F134" s="3"/>
      <c r="G134" s="64"/>
      <c r="M134" s="3"/>
    </row>
    <row r="135" spans="2:13" ht="15" customHeight="1">
      <c r="B135" s="3"/>
      <c r="C135" s="3"/>
      <c r="D135" s="3"/>
      <c r="E135" s="3"/>
      <c r="F135" s="3"/>
      <c r="G135" s="64"/>
      <c r="M135" s="3"/>
    </row>
    <row r="136" spans="2:13" ht="15" customHeight="1">
      <c r="B136" s="3"/>
      <c r="C136" s="3"/>
      <c r="D136" s="3"/>
      <c r="E136" s="3"/>
      <c r="F136" s="3"/>
      <c r="G136" s="64"/>
      <c r="M136" s="3"/>
    </row>
    <row r="137" spans="2:13" ht="15" customHeight="1">
      <c r="B137" s="3"/>
      <c r="C137" s="3"/>
      <c r="D137" s="3"/>
      <c r="E137" s="3"/>
      <c r="F137" s="3"/>
      <c r="G137" s="64"/>
      <c r="M137" s="3"/>
    </row>
    <row r="138" spans="2:13" ht="15" customHeight="1">
      <c r="B138" s="3"/>
      <c r="C138" s="3"/>
      <c r="D138" s="3"/>
      <c r="E138" s="3"/>
      <c r="F138" s="3"/>
      <c r="G138" s="64"/>
      <c r="M138" s="3"/>
    </row>
    <row r="139" spans="2:13" ht="15" customHeight="1">
      <c r="B139" s="3"/>
      <c r="C139" s="3"/>
      <c r="D139" s="3"/>
      <c r="E139" s="3"/>
      <c r="F139" s="3"/>
      <c r="G139" s="64"/>
      <c r="M139" s="3"/>
    </row>
    <row r="140" spans="2:13" ht="15" customHeight="1">
      <c r="B140" s="3"/>
      <c r="C140" s="3"/>
      <c r="D140" s="3"/>
      <c r="E140" s="3"/>
      <c r="F140" s="3"/>
      <c r="G140" s="64"/>
      <c r="M140" s="3"/>
    </row>
    <row r="141" spans="2:13" ht="15" customHeight="1">
      <c r="B141" s="3"/>
      <c r="C141" s="3"/>
      <c r="D141" s="3"/>
      <c r="E141" s="3"/>
      <c r="F141" s="3"/>
      <c r="G141" s="64"/>
      <c r="M141" s="3"/>
    </row>
    <row r="142" spans="2:13" ht="15" customHeight="1">
      <c r="B142" s="3"/>
      <c r="C142" s="3"/>
      <c r="D142" s="3"/>
      <c r="E142" s="3"/>
      <c r="F142" s="3"/>
      <c r="G142" s="64"/>
      <c r="M142" s="3"/>
    </row>
    <row r="143" spans="2:13" ht="15" customHeight="1">
      <c r="B143" s="3"/>
      <c r="C143" s="3"/>
      <c r="D143" s="3"/>
      <c r="E143" s="3"/>
      <c r="F143" s="3"/>
      <c r="G143" s="64"/>
      <c r="M143" s="3"/>
    </row>
    <row r="144" spans="2:13" ht="15" customHeight="1">
      <c r="B144" s="3"/>
      <c r="C144" s="3"/>
      <c r="D144" s="3"/>
      <c r="E144" s="3"/>
      <c r="F144" s="3"/>
      <c r="G144" s="64"/>
      <c r="M144" s="3"/>
    </row>
    <row r="145" spans="2:13" ht="15" customHeight="1">
      <c r="B145" s="3"/>
      <c r="C145" s="3"/>
      <c r="D145" s="3"/>
      <c r="E145" s="3"/>
      <c r="F145" s="3"/>
      <c r="G145" s="64"/>
      <c r="M145" s="3"/>
    </row>
    <row r="146" spans="2:13" ht="15" customHeight="1">
      <c r="B146" s="3"/>
      <c r="C146" s="3"/>
      <c r="D146" s="3"/>
      <c r="E146" s="3"/>
      <c r="F146" s="3"/>
      <c r="G146" s="64"/>
      <c r="M146" s="3"/>
    </row>
    <row r="147" spans="2:13" ht="15" customHeight="1">
      <c r="B147" s="3"/>
      <c r="C147" s="3"/>
      <c r="D147" s="3"/>
      <c r="E147" s="3"/>
      <c r="F147" s="3"/>
      <c r="G147" s="64"/>
      <c r="M147" s="3"/>
    </row>
    <row r="148" spans="2:13" ht="15" customHeight="1">
      <c r="B148" s="3"/>
      <c r="C148" s="3"/>
      <c r="D148" s="3"/>
      <c r="E148" s="3"/>
      <c r="F148" s="3"/>
      <c r="G148" s="64"/>
      <c r="M148" s="3"/>
    </row>
    <row r="149" spans="2:13" ht="15" customHeight="1">
      <c r="B149" s="3"/>
      <c r="C149" s="3"/>
      <c r="D149" s="3"/>
      <c r="E149" s="3"/>
      <c r="F149" s="3"/>
      <c r="G149" s="64"/>
      <c r="M149" s="3"/>
    </row>
    <row r="150" spans="2:13" ht="15" customHeight="1">
      <c r="B150" s="3"/>
      <c r="C150" s="3"/>
      <c r="D150" s="3"/>
      <c r="E150" s="3"/>
      <c r="F150" s="3"/>
      <c r="G150" s="64"/>
      <c r="M150" s="3"/>
    </row>
    <row r="151" spans="2:13" ht="15" customHeight="1">
      <c r="B151" s="3"/>
      <c r="C151" s="3"/>
      <c r="D151" s="3"/>
      <c r="E151" s="3"/>
      <c r="F151" s="3"/>
      <c r="G151" s="64"/>
      <c r="M151" s="3"/>
    </row>
    <row r="152" spans="2:13" ht="15" customHeight="1">
      <c r="B152" s="3"/>
      <c r="C152" s="3"/>
      <c r="D152" s="3"/>
      <c r="E152" s="3"/>
      <c r="F152" s="3"/>
      <c r="G152" s="64"/>
      <c r="M152" s="3"/>
    </row>
    <row r="153" spans="2:13" ht="15" customHeight="1">
      <c r="B153" s="3"/>
      <c r="C153" s="3"/>
      <c r="D153" s="3"/>
      <c r="E153" s="3"/>
      <c r="F153" s="3"/>
      <c r="G153" s="64"/>
      <c r="M153" s="3"/>
    </row>
    <row r="154" spans="2:13" ht="15" customHeight="1">
      <c r="B154" s="3"/>
      <c r="C154" s="3"/>
      <c r="D154" s="3"/>
      <c r="E154" s="3"/>
      <c r="F154" s="3"/>
      <c r="G154" s="64"/>
      <c r="M154" s="3"/>
    </row>
    <row r="155" spans="2:13" ht="15" customHeight="1">
      <c r="B155" s="3"/>
      <c r="C155" s="3"/>
      <c r="D155" s="3"/>
      <c r="E155" s="3"/>
      <c r="F155" s="3"/>
      <c r="G155" s="64"/>
      <c r="M155" s="3"/>
    </row>
    <row r="156" spans="2:13" ht="15" customHeight="1">
      <c r="B156" s="3"/>
      <c r="C156" s="3"/>
      <c r="D156" s="3"/>
      <c r="E156" s="3"/>
      <c r="F156" s="3"/>
      <c r="G156" s="64"/>
      <c r="M156" s="3"/>
    </row>
    <row r="157" spans="2:13" ht="15" customHeight="1">
      <c r="B157" s="3"/>
      <c r="C157" s="3"/>
      <c r="D157" s="3"/>
      <c r="E157" s="3"/>
      <c r="F157" s="3"/>
      <c r="G157" s="64"/>
      <c r="M157" s="3"/>
    </row>
    <row r="158" spans="2:13" ht="15" customHeight="1">
      <c r="B158" s="3"/>
      <c r="C158" s="3"/>
      <c r="D158" s="3"/>
      <c r="E158" s="3"/>
      <c r="F158" s="3"/>
      <c r="G158" s="64"/>
      <c r="M158" s="3"/>
    </row>
    <row r="159" spans="2:13" ht="15" customHeight="1">
      <c r="B159" s="3"/>
      <c r="C159" s="3"/>
      <c r="D159" s="3"/>
      <c r="E159" s="3"/>
      <c r="F159" s="3"/>
      <c r="G159" s="64"/>
      <c r="M159" s="3"/>
    </row>
    <row r="160" spans="2:13" ht="15" customHeight="1">
      <c r="B160" s="3"/>
      <c r="C160" s="3"/>
      <c r="D160" s="3"/>
      <c r="E160" s="3"/>
      <c r="F160" s="3"/>
      <c r="G160" s="64"/>
      <c r="M160" s="3"/>
    </row>
    <row r="161" spans="2:13" ht="15" customHeight="1">
      <c r="B161" s="3"/>
      <c r="C161" s="3"/>
      <c r="D161" s="3"/>
      <c r="E161" s="3"/>
      <c r="F161" s="3"/>
      <c r="G161" s="64"/>
      <c r="M161" s="3"/>
    </row>
    <row r="162" spans="2:13" ht="15" customHeight="1">
      <c r="B162" s="3"/>
      <c r="C162" s="3"/>
      <c r="D162" s="3"/>
      <c r="E162" s="3"/>
      <c r="F162" s="3"/>
      <c r="G162" s="64"/>
      <c r="M162" s="3"/>
    </row>
    <row r="163" spans="2:13" ht="15" customHeight="1">
      <c r="B163" s="3"/>
      <c r="C163" s="3"/>
      <c r="D163" s="3"/>
      <c r="E163" s="3"/>
      <c r="F163" s="3"/>
      <c r="G163" s="64"/>
      <c r="M163" s="3"/>
    </row>
    <row r="164" spans="2:13" ht="15" customHeight="1">
      <c r="B164" s="3"/>
      <c r="C164" s="3"/>
      <c r="D164" s="3"/>
      <c r="E164" s="3"/>
      <c r="F164" s="3"/>
      <c r="G164" s="64"/>
      <c r="M164" s="3"/>
    </row>
    <row r="165" spans="2:13" ht="15" customHeight="1">
      <c r="B165" s="3"/>
      <c r="C165" s="3"/>
      <c r="D165" s="3"/>
      <c r="E165" s="3"/>
      <c r="F165" s="3"/>
      <c r="G165" s="64"/>
      <c r="M165" s="3"/>
    </row>
    <row r="166" spans="2:13" ht="15" customHeight="1">
      <c r="B166" s="3"/>
      <c r="C166" s="3"/>
      <c r="D166" s="3"/>
      <c r="E166" s="3"/>
      <c r="F166" s="3"/>
      <c r="G166" s="64"/>
      <c r="M166" s="3"/>
    </row>
    <row r="167" spans="2:13" ht="15" customHeight="1">
      <c r="B167" s="3"/>
      <c r="C167" s="3"/>
      <c r="D167" s="3"/>
      <c r="E167" s="3"/>
      <c r="F167" s="3"/>
      <c r="G167" s="64"/>
      <c r="M167" s="3"/>
    </row>
    <row r="168" spans="2:13" ht="15" customHeight="1">
      <c r="B168" s="3"/>
      <c r="C168" s="3"/>
      <c r="D168" s="3"/>
      <c r="E168" s="3"/>
      <c r="F168" s="3"/>
      <c r="G168" s="64"/>
      <c r="M168" s="3"/>
    </row>
    <row r="169" spans="2:13" ht="15" customHeight="1">
      <c r="B169" s="3"/>
      <c r="C169" s="3"/>
      <c r="D169" s="3"/>
      <c r="E169" s="3"/>
      <c r="F169" s="3"/>
      <c r="G169" s="64"/>
      <c r="M169" s="3"/>
    </row>
    <row r="170" spans="2:13" ht="15" customHeight="1">
      <c r="B170" s="3"/>
      <c r="C170" s="3"/>
      <c r="D170" s="3"/>
      <c r="E170" s="3"/>
      <c r="F170" s="3"/>
      <c r="G170" s="64"/>
      <c r="M170" s="3"/>
    </row>
    <row r="171" spans="2:13" ht="15" customHeight="1">
      <c r="B171" s="3"/>
      <c r="C171" s="3"/>
      <c r="D171" s="3"/>
      <c r="E171" s="3"/>
      <c r="F171" s="3"/>
      <c r="G171" s="64"/>
      <c r="M171" s="3"/>
    </row>
    <row r="172" spans="2:13" ht="15" customHeight="1">
      <c r="B172" s="3"/>
      <c r="C172" s="3"/>
      <c r="D172" s="3"/>
      <c r="E172" s="3"/>
      <c r="F172" s="3"/>
      <c r="G172" s="64"/>
      <c r="M172" s="3"/>
    </row>
    <row r="173" spans="2:13" ht="15" customHeight="1">
      <c r="B173" s="3"/>
      <c r="C173" s="3"/>
      <c r="D173" s="3"/>
      <c r="E173" s="3"/>
      <c r="F173" s="3"/>
      <c r="G173" s="64"/>
      <c r="M173" s="3"/>
    </row>
    <row r="174" spans="2:13" ht="15" customHeight="1">
      <c r="B174" s="3"/>
      <c r="C174" s="3"/>
      <c r="D174" s="3"/>
      <c r="E174" s="3"/>
      <c r="F174" s="3"/>
      <c r="G174" s="64"/>
      <c r="M174" s="3"/>
    </row>
    <row r="175" spans="2:13" ht="15" customHeight="1">
      <c r="B175" s="3"/>
      <c r="C175" s="3"/>
      <c r="D175" s="3"/>
      <c r="E175" s="3"/>
      <c r="F175" s="3"/>
      <c r="G175" s="64"/>
      <c r="M175" s="3"/>
    </row>
    <row r="176" spans="2:13" ht="15" customHeight="1">
      <c r="B176" s="3"/>
      <c r="C176" s="3"/>
      <c r="D176" s="3"/>
      <c r="E176" s="3"/>
      <c r="F176" s="3"/>
      <c r="G176" s="64"/>
      <c r="M176" s="3"/>
    </row>
    <row r="177" spans="2:13" ht="15" customHeight="1">
      <c r="B177" s="3"/>
      <c r="C177" s="3"/>
      <c r="D177" s="3"/>
      <c r="E177" s="3"/>
      <c r="F177" s="3"/>
      <c r="G177" s="64"/>
      <c r="M177" s="3"/>
    </row>
    <row r="178" spans="2:13" ht="15" customHeight="1">
      <c r="B178" s="3"/>
      <c r="C178" s="3"/>
      <c r="D178" s="3"/>
      <c r="E178" s="3"/>
      <c r="F178" s="3"/>
      <c r="G178" s="64"/>
      <c r="M178" s="3"/>
    </row>
    <row r="179" spans="2:13" ht="15" customHeight="1">
      <c r="B179" s="3"/>
      <c r="C179" s="3"/>
      <c r="D179" s="3"/>
      <c r="E179" s="3"/>
      <c r="F179" s="3"/>
      <c r="G179" s="64"/>
      <c r="M179" s="3"/>
    </row>
    <row r="180" spans="2:13" ht="15" customHeight="1">
      <c r="B180" s="3"/>
      <c r="C180" s="3"/>
      <c r="D180" s="3"/>
      <c r="E180" s="3"/>
      <c r="F180" s="3"/>
      <c r="G180" s="64"/>
      <c r="M180" s="3"/>
    </row>
    <row r="181" spans="2:13" ht="15" customHeight="1">
      <c r="B181" s="3"/>
      <c r="C181" s="3"/>
      <c r="D181" s="3"/>
      <c r="E181" s="3"/>
      <c r="F181" s="3"/>
      <c r="G181" s="64"/>
      <c r="M181" s="3"/>
    </row>
    <row r="182" spans="2:13" ht="15" customHeight="1">
      <c r="B182" s="3"/>
      <c r="C182" s="3"/>
      <c r="D182" s="3"/>
      <c r="E182" s="3"/>
      <c r="F182" s="3"/>
      <c r="G182" s="64"/>
      <c r="M182" s="3"/>
    </row>
    <row r="183" spans="2:13" ht="15" customHeight="1">
      <c r="B183" s="3"/>
      <c r="C183" s="3"/>
      <c r="D183" s="3"/>
      <c r="E183" s="3"/>
      <c r="F183" s="3"/>
      <c r="G183" s="64"/>
      <c r="M183" s="3"/>
    </row>
    <row r="184" spans="2:13" ht="15" customHeight="1">
      <c r="B184" s="3"/>
      <c r="C184" s="3"/>
      <c r="D184" s="3"/>
      <c r="E184" s="3"/>
      <c r="F184" s="3"/>
      <c r="G184" s="64"/>
      <c r="M184" s="3"/>
    </row>
    <row r="830" spans="2:13" ht="15" customHeight="1">
      <c r="B830" s="3"/>
      <c r="C830" s="3"/>
      <c r="D830" s="3"/>
      <c r="E830" s="3"/>
      <c r="F830" s="3"/>
      <c r="G830" s="64"/>
      <c r="M830" s="3"/>
    </row>
    <row r="831" spans="2:13" ht="15" customHeight="1">
      <c r="B831" s="3"/>
      <c r="C831" s="3"/>
      <c r="D831" s="3"/>
      <c r="E831" s="3"/>
      <c r="F831" s="3"/>
      <c r="G831" s="64"/>
      <c r="M831" s="3"/>
    </row>
    <row r="832" spans="2:13" ht="15" customHeight="1">
      <c r="B832" s="3"/>
      <c r="C832" s="3"/>
      <c r="D832" s="3"/>
      <c r="E832" s="3"/>
      <c r="F832" s="3"/>
      <c r="G832" s="64"/>
      <c r="M832" s="3"/>
    </row>
    <row r="833" spans="2:13" ht="15" customHeight="1">
      <c r="B833" s="3"/>
      <c r="C833" s="3"/>
      <c r="D833" s="3"/>
      <c r="E833" s="3"/>
      <c r="F833" s="3"/>
      <c r="G833" s="64"/>
      <c r="M833" s="3"/>
    </row>
    <row r="834" spans="2:13" ht="15" customHeight="1">
      <c r="B834" s="3"/>
      <c r="C834" s="3"/>
      <c r="D834" s="3"/>
      <c r="E834" s="3"/>
      <c r="F834" s="3"/>
      <c r="G834" s="64"/>
      <c r="M834" s="3"/>
    </row>
    <row r="835" spans="2:13" ht="15" customHeight="1">
      <c r="B835" s="3"/>
      <c r="C835" s="3"/>
      <c r="D835" s="3"/>
      <c r="E835" s="3"/>
      <c r="F835" s="3"/>
      <c r="G835" s="64"/>
      <c r="M835" s="3"/>
    </row>
    <row r="836" spans="2:13" ht="15" customHeight="1">
      <c r="B836" s="3"/>
      <c r="C836" s="3"/>
      <c r="D836" s="3"/>
      <c r="E836" s="3"/>
      <c r="F836" s="3"/>
      <c r="G836" s="64"/>
      <c r="M836" s="3"/>
    </row>
    <row r="837" spans="2:13" ht="15" customHeight="1">
      <c r="B837" s="3"/>
      <c r="C837" s="3"/>
      <c r="D837" s="3"/>
      <c r="E837" s="3"/>
      <c r="F837" s="3"/>
      <c r="G837" s="64"/>
      <c r="M837" s="3"/>
    </row>
    <row r="838" spans="2:13" ht="15" customHeight="1">
      <c r="B838" s="3"/>
      <c r="C838" s="3"/>
      <c r="D838" s="3"/>
      <c r="E838" s="3"/>
      <c r="F838" s="3"/>
      <c r="G838" s="64"/>
      <c r="M838" s="3"/>
    </row>
    <row r="839" spans="2:13" ht="15" customHeight="1">
      <c r="B839" s="3"/>
      <c r="C839" s="3"/>
      <c r="D839" s="3"/>
      <c r="E839" s="3"/>
      <c r="F839" s="3"/>
      <c r="G839" s="64"/>
      <c r="M839" s="3"/>
    </row>
    <row r="840" spans="2:13" ht="15" customHeight="1">
      <c r="B840" s="3"/>
      <c r="C840" s="3"/>
      <c r="D840" s="3"/>
      <c r="E840" s="3"/>
      <c r="F840" s="3"/>
      <c r="G840" s="64"/>
      <c r="M840" s="3"/>
    </row>
    <row r="841" spans="2:13" ht="15" customHeight="1">
      <c r="B841" s="3"/>
      <c r="C841" s="3"/>
      <c r="D841" s="3"/>
      <c r="E841" s="3"/>
      <c r="F841" s="3"/>
      <c r="G841" s="64"/>
      <c r="M841" s="3"/>
    </row>
    <row r="842" spans="2:13" ht="15" customHeight="1">
      <c r="B842" s="3"/>
      <c r="C842" s="3"/>
      <c r="D842" s="3"/>
      <c r="E842" s="3"/>
      <c r="F842" s="3"/>
      <c r="G842" s="64"/>
      <c r="M842" s="3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0"/>
  <sheetViews>
    <sheetView showGridLines="0" tabSelected="1" zoomScaleNormal="100" workbookViewId="0">
      <selection activeCell="H6" sqref="H6"/>
    </sheetView>
  </sheetViews>
  <sheetFormatPr baseColWidth="10" defaultColWidth="33.140625" defaultRowHeight="12.75"/>
  <cols>
    <col min="1" max="1" width="36.140625" style="3" customWidth="1"/>
    <col min="2" max="5" width="13" style="6" customWidth="1"/>
    <col min="6" max="6" width="12.28515625" style="6" customWidth="1"/>
    <col min="7" max="7" width="7.42578125" style="63" customWidth="1"/>
    <col min="8" max="8" width="31.85546875" style="3" customWidth="1"/>
    <col min="9" max="12" width="12.85546875" style="3" customWidth="1"/>
    <col min="13" max="13" width="12.85546875" style="6" customWidth="1"/>
    <col min="14" max="14" width="7.140625" style="64" customWidth="1"/>
    <col min="15" max="18" width="13.85546875" style="3" customWidth="1"/>
    <col min="19" max="19" width="7.42578125" style="3" customWidth="1"/>
    <col min="20" max="16384" width="33.140625" style="3"/>
  </cols>
  <sheetData>
    <row r="1" spans="1:22" ht="18.75">
      <c r="A1" s="1" t="s">
        <v>194</v>
      </c>
    </row>
    <row r="2" spans="1:22">
      <c r="A2" s="7"/>
    </row>
    <row r="3" spans="1:22">
      <c r="A3" s="7" t="s">
        <v>162</v>
      </c>
      <c r="O3" s="55"/>
      <c r="P3" s="55"/>
      <c r="Q3" s="55"/>
      <c r="R3" s="55"/>
      <c r="S3" s="55"/>
    </row>
    <row r="4" spans="1:22" ht="15">
      <c r="A4" s="7" t="s">
        <v>774</v>
      </c>
      <c r="O4" s="55"/>
      <c r="P4" s="55"/>
      <c r="Q4" s="55"/>
      <c r="R4" s="55"/>
      <c r="S4" s="55"/>
    </row>
    <row r="5" spans="1:22">
      <c r="A5" s="8" t="s">
        <v>148</v>
      </c>
      <c r="B5" s="8" t="s">
        <v>0</v>
      </c>
      <c r="C5" s="8" t="s">
        <v>1</v>
      </c>
      <c r="D5" s="8" t="s">
        <v>45</v>
      </c>
      <c r="F5" s="3"/>
      <c r="O5" s="55"/>
      <c r="P5" s="55"/>
      <c r="Q5" s="55"/>
      <c r="R5" s="55"/>
      <c r="S5" s="55"/>
    </row>
    <row r="6" spans="1:22">
      <c r="A6" s="33" t="s">
        <v>30</v>
      </c>
      <c r="B6" s="4"/>
      <c r="C6" s="4">
        <v>40075</v>
      </c>
      <c r="D6" s="4"/>
      <c r="E6" s="62"/>
      <c r="F6" s="80"/>
      <c r="O6" s="55"/>
      <c r="P6" s="55"/>
      <c r="Q6" s="55"/>
      <c r="R6" s="55"/>
      <c r="S6" s="55"/>
      <c r="T6" s="55"/>
      <c r="U6" s="55"/>
      <c r="V6" s="55"/>
    </row>
    <row r="7" spans="1:22">
      <c r="A7" s="33" t="s">
        <v>29</v>
      </c>
      <c r="B7" s="5"/>
      <c r="C7" s="5">
        <v>87772</v>
      </c>
      <c r="D7" s="5"/>
      <c r="E7" s="62"/>
      <c r="F7" s="80"/>
      <c r="O7" s="55"/>
      <c r="P7" s="55"/>
      <c r="Q7" s="55"/>
      <c r="R7" s="55"/>
      <c r="S7" s="55"/>
      <c r="T7" s="55"/>
      <c r="U7" s="55"/>
      <c r="V7" s="55"/>
    </row>
    <row r="8" spans="1:22">
      <c r="A8" s="33" t="s">
        <v>4</v>
      </c>
      <c r="B8" s="5"/>
      <c r="C8" s="5">
        <v>1753</v>
      </c>
      <c r="D8" s="5"/>
      <c r="E8" s="62"/>
      <c r="F8" s="80"/>
      <c r="O8" s="55"/>
      <c r="P8" s="55"/>
      <c r="Q8" s="55"/>
      <c r="R8" s="55"/>
      <c r="S8" s="55"/>
      <c r="T8" s="55"/>
      <c r="U8" s="55"/>
      <c r="V8" s="55"/>
    </row>
    <row r="9" spans="1:22">
      <c r="A9" s="33" t="s">
        <v>195</v>
      </c>
      <c r="B9" s="5"/>
      <c r="C9" s="5">
        <v>4446</v>
      </c>
      <c r="D9" s="5"/>
      <c r="E9" s="62"/>
      <c r="F9" s="80"/>
      <c r="O9" s="55"/>
      <c r="P9" s="55"/>
      <c r="Q9" s="55"/>
      <c r="R9" s="55"/>
      <c r="S9" s="55"/>
      <c r="T9" s="55"/>
      <c r="U9" s="55"/>
      <c r="V9" s="55"/>
    </row>
    <row r="10" spans="1:22">
      <c r="A10" s="22" t="s">
        <v>46</v>
      </c>
      <c r="B10" s="47">
        <v>398579</v>
      </c>
      <c r="C10" s="47">
        <f>SUM(C6:C9)</f>
        <v>134046</v>
      </c>
      <c r="D10" s="47">
        <v>532625</v>
      </c>
      <c r="E10" s="62"/>
      <c r="F10" s="95"/>
      <c r="O10" s="55"/>
      <c r="P10" s="55"/>
      <c r="Q10" s="55"/>
      <c r="R10" s="55"/>
      <c r="S10" s="55"/>
    </row>
    <row r="11" spans="1:22">
      <c r="A11" s="112" t="s">
        <v>746</v>
      </c>
      <c r="B11" s="62"/>
      <c r="C11" s="62"/>
      <c r="D11" s="62"/>
      <c r="F11" s="62"/>
      <c r="O11" s="55"/>
      <c r="P11" s="55"/>
      <c r="Q11" s="55"/>
      <c r="R11" s="55"/>
      <c r="S11" s="55"/>
    </row>
    <row r="12" spans="1:22">
      <c r="O12" s="55"/>
      <c r="P12" s="55"/>
      <c r="Q12" s="55"/>
      <c r="R12" s="55"/>
      <c r="S12" s="55"/>
    </row>
    <row r="13" spans="1:22">
      <c r="A13" s="7" t="s">
        <v>163</v>
      </c>
      <c r="H13" s="7" t="s">
        <v>164</v>
      </c>
    </row>
    <row r="14" spans="1:22" ht="15">
      <c r="A14" s="7" t="s">
        <v>775</v>
      </c>
      <c r="H14" s="7" t="s">
        <v>496</v>
      </c>
    </row>
    <row r="15" spans="1:22" ht="25.5">
      <c r="A15" s="30" t="s">
        <v>50</v>
      </c>
      <c r="B15" s="30" t="s">
        <v>271</v>
      </c>
      <c r="C15" s="30" t="s">
        <v>272</v>
      </c>
      <c r="D15" s="30" t="s">
        <v>200</v>
      </c>
      <c r="E15" s="30" t="s">
        <v>196</v>
      </c>
      <c r="F15" s="30" t="s">
        <v>48</v>
      </c>
      <c r="G15" s="64"/>
      <c r="H15" s="30" t="s">
        <v>50</v>
      </c>
      <c r="I15" s="30" t="s">
        <v>271</v>
      </c>
      <c r="J15" s="30" t="s">
        <v>272</v>
      </c>
      <c r="K15" s="30" t="s">
        <v>200</v>
      </c>
      <c r="L15" s="30" t="s">
        <v>196</v>
      </c>
      <c r="M15" s="30" t="s">
        <v>48</v>
      </c>
    </row>
    <row r="16" spans="1:22">
      <c r="A16" s="15" t="s">
        <v>5</v>
      </c>
      <c r="B16" s="4"/>
      <c r="C16" s="4"/>
      <c r="D16" s="4"/>
      <c r="E16" s="4"/>
      <c r="F16" s="16">
        <v>126989</v>
      </c>
      <c r="G16" s="65"/>
      <c r="H16" s="15" t="s">
        <v>5</v>
      </c>
      <c r="I16" s="4">
        <v>12110</v>
      </c>
      <c r="J16" s="4">
        <v>41686</v>
      </c>
      <c r="K16" s="4">
        <v>592</v>
      </c>
      <c r="L16" s="4">
        <v>2345</v>
      </c>
      <c r="M16" s="16">
        <f t="shared" ref="M16:M18" si="0">SUM(I16:L16)</f>
        <v>56733</v>
      </c>
      <c r="N16" s="65"/>
    </row>
    <row r="17" spans="1:14">
      <c r="A17" s="33" t="s">
        <v>6</v>
      </c>
      <c r="B17" s="5"/>
      <c r="C17" s="5"/>
      <c r="D17" s="5"/>
      <c r="E17" s="5"/>
      <c r="F17" s="12">
        <v>271590</v>
      </c>
      <c r="G17" s="65"/>
      <c r="H17" s="33" t="s">
        <v>6</v>
      </c>
      <c r="I17" s="5">
        <v>27964</v>
      </c>
      <c r="J17" s="5">
        <v>46062</v>
      </c>
      <c r="K17" s="5">
        <v>1151</v>
      </c>
      <c r="L17" s="5">
        <v>2101</v>
      </c>
      <c r="M17" s="12">
        <f t="shared" si="0"/>
        <v>77278</v>
      </c>
      <c r="N17" s="65"/>
    </row>
    <row r="18" spans="1:14">
      <c r="A18" s="33" t="s">
        <v>195</v>
      </c>
      <c r="B18" s="5"/>
      <c r="C18" s="5"/>
      <c r="D18" s="5"/>
      <c r="E18" s="5"/>
      <c r="F18" s="12">
        <v>0</v>
      </c>
      <c r="G18" s="65"/>
      <c r="H18" s="33" t="s">
        <v>195</v>
      </c>
      <c r="I18" s="5">
        <v>1</v>
      </c>
      <c r="J18" s="5">
        <v>24</v>
      </c>
      <c r="K18" s="5">
        <v>10</v>
      </c>
      <c r="L18" s="5">
        <v>0</v>
      </c>
      <c r="M18" s="12">
        <f t="shared" si="0"/>
        <v>35</v>
      </c>
      <c r="N18" s="65"/>
    </row>
    <row r="19" spans="1:14">
      <c r="A19" s="22" t="s">
        <v>46</v>
      </c>
      <c r="B19" s="47"/>
      <c r="C19" s="47"/>
      <c r="D19" s="47"/>
      <c r="E19" s="47"/>
      <c r="F19" s="47">
        <v>398579</v>
      </c>
      <c r="G19" s="65"/>
      <c r="H19" s="22" t="s">
        <v>46</v>
      </c>
      <c r="I19" s="47">
        <f>SUM(I16:I18)</f>
        <v>40075</v>
      </c>
      <c r="J19" s="47">
        <f>SUM(J16:J18)</f>
        <v>87772</v>
      </c>
      <c r="K19" s="47">
        <f>SUM(K16:K18)</f>
        <v>1753</v>
      </c>
      <c r="L19" s="47">
        <f>SUM(L16:L18)</f>
        <v>4446</v>
      </c>
      <c r="M19" s="47">
        <f>SUM(M16:M18)</f>
        <v>134046</v>
      </c>
      <c r="N19" s="65"/>
    </row>
    <row r="20" spans="1:14">
      <c r="A20" s="112" t="s">
        <v>746</v>
      </c>
      <c r="B20" s="62"/>
      <c r="C20" s="62"/>
      <c r="D20" s="62"/>
      <c r="E20" s="62"/>
      <c r="F20" s="62"/>
      <c r="G20" s="64"/>
      <c r="I20" s="75"/>
      <c r="J20" s="75"/>
      <c r="K20" s="75"/>
      <c r="L20" s="75"/>
      <c r="M20" s="76"/>
    </row>
    <row r="21" spans="1:14">
      <c r="G21" s="64"/>
      <c r="I21" s="6"/>
      <c r="J21" s="6"/>
      <c r="K21" s="6"/>
      <c r="L21" s="6"/>
      <c r="M21" s="3"/>
    </row>
    <row r="22" spans="1:14">
      <c r="A22" s="7" t="s">
        <v>165</v>
      </c>
      <c r="G22" s="64"/>
      <c r="H22" s="7" t="s">
        <v>166</v>
      </c>
      <c r="I22" s="6"/>
      <c r="J22" s="6"/>
      <c r="K22" s="6"/>
      <c r="L22" s="6"/>
      <c r="M22" s="3"/>
    </row>
    <row r="23" spans="1:14" ht="15">
      <c r="A23" s="7" t="s">
        <v>776</v>
      </c>
      <c r="G23" s="64"/>
      <c r="H23" s="7" t="s">
        <v>497</v>
      </c>
      <c r="I23" s="6"/>
      <c r="J23" s="6"/>
      <c r="K23" s="6"/>
      <c r="L23" s="6"/>
      <c r="M23" s="3"/>
    </row>
    <row r="24" spans="1:14" ht="25.5">
      <c r="A24" s="32" t="s">
        <v>51</v>
      </c>
      <c r="B24" s="30" t="s">
        <v>271</v>
      </c>
      <c r="C24" s="30" t="s">
        <v>272</v>
      </c>
      <c r="D24" s="30" t="s">
        <v>200</v>
      </c>
      <c r="E24" s="30" t="s">
        <v>196</v>
      </c>
      <c r="F24" s="30" t="s">
        <v>48</v>
      </c>
      <c r="G24" s="64"/>
      <c r="H24" s="32" t="s">
        <v>51</v>
      </c>
      <c r="I24" s="30" t="s">
        <v>271</v>
      </c>
      <c r="J24" s="30" t="s">
        <v>272</v>
      </c>
      <c r="K24" s="30" t="s">
        <v>200</v>
      </c>
      <c r="L24" s="30" t="s">
        <v>196</v>
      </c>
      <c r="M24" s="30" t="s">
        <v>48</v>
      </c>
    </row>
    <row r="25" spans="1:14">
      <c r="A25" s="15" t="s">
        <v>40</v>
      </c>
      <c r="B25" s="4"/>
      <c r="C25" s="4"/>
      <c r="D25" s="4"/>
      <c r="E25" s="4"/>
      <c r="F25" s="4">
        <v>805</v>
      </c>
      <c r="G25" s="65"/>
      <c r="H25" s="15" t="s">
        <v>40</v>
      </c>
      <c r="I25" s="4">
        <v>0</v>
      </c>
      <c r="J25" s="4">
        <v>27</v>
      </c>
      <c r="K25" s="4">
        <v>0</v>
      </c>
      <c r="L25" s="4">
        <v>16</v>
      </c>
      <c r="M25" s="4">
        <f t="shared" ref="M25:M32" si="1">SUM(I25:L25)</f>
        <v>43</v>
      </c>
      <c r="N25" s="65"/>
    </row>
    <row r="26" spans="1:14">
      <c r="A26" s="33" t="s">
        <v>2</v>
      </c>
      <c r="B26" s="5"/>
      <c r="C26" s="5"/>
      <c r="D26" s="5"/>
      <c r="E26" s="5"/>
      <c r="F26" s="5">
        <v>17159</v>
      </c>
      <c r="G26" s="65"/>
      <c r="H26" s="33" t="s">
        <v>2</v>
      </c>
      <c r="I26" s="5">
        <v>76</v>
      </c>
      <c r="J26" s="5">
        <v>1153</v>
      </c>
      <c r="K26" s="5">
        <v>9</v>
      </c>
      <c r="L26" s="5">
        <v>184</v>
      </c>
      <c r="M26" s="5">
        <f t="shared" si="1"/>
        <v>1422</v>
      </c>
      <c r="N26" s="65"/>
    </row>
    <row r="27" spans="1:14">
      <c r="A27" s="33" t="s">
        <v>41</v>
      </c>
      <c r="B27" s="5"/>
      <c r="C27" s="5"/>
      <c r="D27" s="5"/>
      <c r="E27" s="5"/>
      <c r="F27" s="5">
        <v>122092</v>
      </c>
      <c r="G27" s="65"/>
      <c r="H27" s="33" t="s">
        <v>41</v>
      </c>
      <c r="I27" s="5">
        <v>10287</v>
      </c>
      <c r="J27" s="5">
        <v>25978</v>
      </c>
      <c r="K27" s="5">
        <v>557</v>
      </c>
      <c r="L27" s="5">
        <v>1324</v>
      </c>
      <c r="M27" s="5">
        <f t="shared" si="1"/>
        <v>38146</v>
      </c>
      <c r="N27" s="65"/>
    </row>
    <row r="28" spans="1:14">
      <c r="A28" s="33" t="s">
        <v>42</v>
      </c>
      <c r="B28" s="5"/>
      <c r="C28" s="5"/>
      <c r="D28" s="5"/>
      <c r="E28" s="5"/>
      <c r="F28" s="5">
        <v>105499</v>
      </c>
      <c r="G28" s="65"/>
      <c r="H28" s="33" t="s">
        <v>42</v>
      </c>
      <c r="I28" s="5">
        <v>14721</v>
      </c>
      <c r="J28" s="5">
        <v>29148</v>
      </c>
      <c r="K28" s="5">
        <v>641</v>
      </c>
      <c r="L28" s="5">
        <v>1421</v>
      </c>
      <c r="M28" s="5">
        <f t="shared" si="1"/>
        <v>45931</v>
      </c>
      <c r="N28" s="65"/>
    </row>
    <row r="29" spans="1:14">
      <c r="A29" s="33" t="s">
        <v>43</v>
      </c>
      <c r="B29" s="5"/>
      <c r="C29" s="5"/>
      <c r="D29" s="5"/>
      <c r="E29" s="5"/>
      <c r="F29" s="5">
        <v>66693</v>
      </c>
      <c r="G29" s="65"/>
      <c r="H29" s="33" t="s">
        <v>43</v>
      </c>
      <c r="I29" s="5">
        <v>6881</v>
      </c>
      <c r="J29" s="5">
        <v>16222</v>
      </c>
      <c r="K29" s="5">
        <v>272</v>
      </c>
      <c r="L29" s="5">
        <v>805</v>
      </c>
      <c r="M29" s="5">
        <f t="shared" si="1"/>
        <v>24180</v>
      </c>
      <c r="N29" s="65"/>
    </row>
    <row r="30" spans="1:14">
      <c r="A30" s="33" t="s">
        <v>44</v>
      </c>
      <c r="B30" s="5"/>
      <c r="C30" s="5"/>
      <c r="D30" s="5"/>
      <c r="E30" s="5"/>
      <c r="F30" s="5">
        <v>59246</v>
      </c>
      <c r="G30" s="65"/>
      <c r="H30" s="33" t="s">
        <v>44</v>
      </c>
      <c r="I30" s="5">
        <v>5649</v>
      </c>
      <c r="J30" s="5">
        <v>11446</v>
      </c>
      <c r="K30" s="5">
        <v>191</v>
      </c>
      <c r="L30" s="5">
        <v>525</v>
      </c>
      <c r="M30" s="5">
        <f t="shared" si="1"/>
        <v>17811</v>
      </c>
      <c r="N30" s="65"/>
    </row>
    <row r="31" spans="1:14">
      <c r="A31" s="33" t="s">
        <v>3</v>
      </c>
      <c r="B31" s="5"/>
      <c r="C31" s="5"/>
      <c r="D31" s="5"/>
      <c r="E31" s="5"/>
      <c r="F31" s="5">
        <v>27085</v>
      </c>
      <c r="G31" s="65"/>
      <c r="H31" s="33" t="s">
        <v>3</v>
      </c>
      <c r="I31" s="5">
        <v>2461</v>
      </c>
      <c r="J31" s="5">
        <v>3798</v>
      </c>
      <c r="K31" s="5">
        <v>83</v>
      </c>
      <c r="L31" s="5">
        <v>171</v>
      </c>
      <c r="M31" s="5">
        <f t="shared" si="1"/>
        <v>6513</v>
      </c>
      <c r="N31" s="65"/>
    </row>
    <row r="32" spans="1:14">
      <c r="A32" s="33" t="s">
        <v>195</v>
      </c>
      <c r="B32" s="5"/>
      <c r="C32" s="5"/>
      <c r="D32" s="5"/>
      <c r="E32" s="5"/>
      <c r="F32" s="5">
        <v>0</v>
      </c>
      <c r="G32" s="65"/>
      <c r="H32" s="33" t="s">
        <v>195</v>
      </c>
      <c r="I32" s="5">
        <v>0</v>
      </c>
      <c r="J32" s="5">
        <v>0</v>
      </c>
      <c r="K32" s="5">
        <v>0</v>
      </c>
      <c r="L32" s="5">
        <v>0</v>
      </c>
      <c r="M32" s="5">
        <f t="shared" si="1"/>
        <v>0</v>
      </c>
      <c r="N32" s="65"/>
    </row>
    <row r="33" spans="1:14">
      <c r="A33" s="22" t="s">
        <v>46</v>
      </c>
      <c r="B33" s="47"/>
      <c r="C33" s="47"/>
      <c r="D33" s="47"/>
      <c r="E33" s="47"/>
      <c r="F33" s="47">
        <v>398579</v>
      </c>
      <c r="G33" s="65"/>
      <c r="H33" s="22" t="s">
        <v>46</v>
      </c>
      <c r="I33" s="47">
        <f>SUM(I25:I32)</f>
        <v>40075</v>
      </c>
      <c r="J33" s="47">
        <f>SUM(J25:J32)</f>
        <v>87772</v>
      </c>
      <c r="K33" s="47">
        <f>SUM(K25:K32)</f>
        <v>1753</v>
      </c>
      <c r="L33" s="47">
        <f>SUM(L25:L32)</f>
        <v>4446</v>
      </c>
      <c r="M33" s="47">
        <f>SUM(M25:M32)</f>
        <v>134046</v>
      </c>
      <c r="N33" s="65"/>
    </row>
    <row r="34" spans="1:14">
      <c r="A34" s="112" t="s">
        <v>746</v>
      </c>
      <c r="B34" s="62"/>
      <c r="C34" s="63"/>
      <c r="D34" s="63"/>
      <c r="E34" s="63"/>
      <c r="F34" s="63"/>
      <c r="G34" s="64"/>
      <c r="I34" s="62"/>
      <c r="J34" s="63"/>
      <c r="K34" s="63"/>
      <c r="L34" s="63"/>
      <c r="M34" s="63"/>
    </row>
    <row r="35" spans="1:14">
      <c r="E35" s="3"/>
      <c r="G35" s="64"/>
      <c r="I35" s="6"/>
      <c r="J35" s="6"/>
      <c r="K35" s="6"/>
      <c r="L35" s="6"/>
      <c r="M35" s="3"/>
    </row>
    <row r="36" spans="1:14">
      <c r="A36" s="7" t="s">
        <v>167</v>
      </c>
      <c r="E36" s="3"/>
      <c r="G36" s="64"/>
      <c r="H36" s="7" t="s">
        <v>168</v>
      </c>
      <c r="I36" s="6"/>
      <c r="J36" s="6"/>
      <c r="K36" s="6"/>
      <c r="L36" s="6"/>
      <c r="M36" s="3"/>
    </row>
    <row r="37" spans="1:14" ht="15">
      <c r="A37" s="7" t="s">
        <v>777</v>
      </c>
      <c r="E37" s="3"/>
      <c r="G37" s="64"/>
      <c r="H37" s="7" t="s">
        <v>498</v>
      </c>
      <c r="I37" s="6"/>
      <c r="J37" s="6"/>
      <c r="K37" s="6"/>
      <c r="L37" s="6"/>
      <c r="M37" s="3"/>
    </row>
    <row r="38" spans="1:14" ht="25.5">
      <c r="A38" s="8" t="s">
        <v>123</v>
      </c>
      <c r="B38" s="30" t="s">
        <v>271</v>
      </c>
      <c r="C38" s="30" t="s">
        <v>272</v>
      </c>
      <c r="D38" s="30" t="s">
        <v>200</v>
      </c>
      <c r="E38" s="30" t="s">
        <v>196</v>
      </c>
      <c r="F38" s="30" t="s">
        <v>48</v>
      </c>
      <c r="G38" s="64"/>
      <c r="H38" s="8" t="s">
        <v>123</v>
      </c>
      <c r="I38" s="30" t="s">
        <v>271</v>
      </c>
      <c r="J38" s="30" t="s">
        <v>272</v>
      </c>
      <c r="K38" s="30" t="s">
        <v>200</v>
      </c>
      <c r="L38" s="30" t="s">
        <v>196</v>
      </c>
      <c r="M38" s="30" t="s">
        <v>48</v>
      </c>
    </row>
    <row r="39" spans="1:14">
      <c r="A39" s="24" t="s">
        <v>9</v>
      </c>
      <c r="B39" s="49"/>
      <c r="C39" s="49"/>
      <c r="D39" s="49"/>
      <c r="E39" s="49"/>
      <c r="F39" s="4">
        <v>281619</v>
      </c>
      <c r="G39" s="65"/>
      <c r="H39" s="24" t="s">
        <v>9</v>
      </c>
      <c r="I39" s="4">
        <v>26309</v>
      </c>
      <c r="J39" s="4">
        <v>50996</v>
      </c>
      <c r="K39" s="4">
        <v>963</v>
      </c>
      <c r="L39" s="4">
        <v>945</v>
      </c>
      <c r="M39" s="4">
        <f t="shared" ref="M39:M51" si="2">SUM(I39:L39)</f>
        <v>79213</v>
      </c>
      <c r="N39" s="65"/>
    </row>
    <row r="40" spans="1:14">
      <c r="A40" s="24" t="s">
        <v>10</v>
      </c>
      <c r="B40" s="50"/>
      <c r="C40" s="50"/>
      <c r="D40" s="50"/>
      <c r="E40" s="50"/>
      <c r="F40" s="5">
        <v>60699</v>
      </c>
      <c r="G40" s="65"/>
      <c r="H40" s="24" t="s">
        <v>10</v>
      </c>
      <c r="I40" s="5">
        <v>3782</v>
      </c>
      <c r="J40" s="5">
        <v>11234</v>
      </c>
      <c r="K40" s="5">
        <v>203</v>
      </c>
      <c r="L40" s="5">
        <v>434</v>
      </c>
      <c r="M40" s="5">
        <f t="shared" si="2"/>
        <v>15653</v>
      </c>
      <c r="N40" s="65"/>
    </row>
    <row r="41" spans="1:14">
      <c r="A41" s="24" t="s">
        <v>11</v>
      </c>
      <c r="B41" s="50"/>
      <c r="C41" s="50"/>
      <c r="D41" s="50"/>
      <c r="E41" s="50"/>
      <c r="F41" s="5">
        <v>5224</v>
      </c>
      <c r="G41" s="65"/>
      <c r="H41" s="24" t="s">
        <v>11</v>
      </c>
      <c r="I41" s="5">
        <v>2568</v>
      </c>
      <c r="J41" s="5">
        <v>5592</v>
      </c>
      <c r="K41" s="5">
        <v>116</v>
      </c>
      <c r="L41" s="5">
        <v>1158</v>
      </c>
      <c r="M41" s="5">
        <f t="shared" si="2"/>
        <v>9434</v>
      </c>
      <c r="N41" s="65"/>
    </row>
    <row r="42" spans="1:14">
      <c r="A42" s="24" t="s">
        <v>12</v>
      </c>
      <c r="B42" s="50"/>
      <c r="C42" s="50"/>
      <c r="D42" s="50"/>
      <c r="E42" s="50"/>
      <c r="F42" s="5">
        <v>9417</v>
      </c>
      <c r="G42" s="65"/>
      <c r="H42" s="24" t="s">
        <v>12</v>
      </c>
      <c r="I42" s="5">
        <v>945</v>
      </c>
      <c r="J42" s="5">
        <v>3673</v>
      </c>
      <c r="K42" s="5">
        <v>115</v>
      </c>
      <c r="L42" s="5">
        <v>263</v>
      </c>
      <c r="M42" s="5">
        <f t="shared" si="2"/>
        <v>4996</v>
      </c>
      <c r="N42" s="65"/>
    </row>
    <row r="43" spans="1:14">
      <c r="A43" s="24" t="s">
        <v>13</v>
      </c>
      <c r="B43" s="50"/>
      <c r="C43" s="50"/>
      <c r="D43" s="50"/>
      <c r="E43" s="50"/>
      <c r="F43" s="5">
        <v>1722</v>
      </c>
      <c r="G43" s="65"/>
      <c r="H43" s="24" t="s">
        <v>13</v>
      </c>
      <c r="I43" s="5">
        <v>1028</v>
      </c>
      <c r="J43" s="5">
        <v>1813</v>
      </c>
      <c r="K43" s="5">
        <v>22</v>
      </c>
      <c r="L43" s="5">
        <v>278</v>
      </c>
      <c r="M43" s="5">
        <f t="shared" si="2"/>
        <v>3141</v>
      </c>
      <c r="N43" s="65"/>
    </row>
    <row r="44" spans="1:14">
      <c r="A44" s="24" t="s">
        <v>138</v>
      </c>
      <c r="B44" s="50"/>
      <c r="C44" s="50"/>
      <c r="D44" s="50"/>
      <c r="E44" s="50"/>
      <c r="F44" s="5">
        <v>3243</v>
      </c>
      <c r="G44" s="65"/>
      <c r="H44" s="24" t="s">
        <v>138</v>
      </c>
      <c r="I44" s="5">
        <v>996</v>
      </c>
      <c r="J44" s="5">
        <v>1929</v>
      </c>
      <c r="K44" s="5">
        <v>43</v>
      </c>
      <c r="L44" s="5">
        <v>340</v>
      </c>
      <c r="M44" s="5">
        <f t="shared" si="2"/>
        <v>3308</v>
      </c>
      <c r="N44" s="65"/>
    </row>
    <row r="45" spans="1:14">
      <c r="A45" s="24" t="s">
        <v>139</v>
      </c>
      <c r="B45" s="50"/>
      <c r="C45" s="50"/>
      <c r="D45" s="50"/>
      <c r="E45" s="50"/>
      <c r="F45" s="5">
        <v>1065</v>
      </c>
      <c r="G45" s="65"/>
      <c r="H45" s="24" t="s">
        <v>139</v>
      </c>
      <c r="I45" s="5">
        <v>446</v>
      </c>
      <c r="J45" s="5">
        <v>740</v>
      </c>
      <c r="K45" s="5">
        <v>56</v>
      </c>
      <c r="L45" s="5">
        <v>52</v>
      </c>
      <c r="M45" s="5">
        <f t="shared" si="2"/>
        <v>1294</v>
      </c>
      <c r="N45" s="65"/>
    </row>
    <row r="46" spans="1:14">
      <c r="A46" s="24" t="s">
        <v>140</v>
      </c>
      <c r="B46" s="50"/>
      <c r="C46" s="50"/>
      <c r="D46" s="50"/>
      <c r="E46" s="50"/>
      <c r="F46" s="5">
        <v>3232</v>
      </c>
      <c r="G46" s="65"/>
      <c r="H46" s="24" t="s">
        <v>140</v>
      </c>
      <c r="I46" s="5">
        <v>422</v>
      </c>
      <c r="J46" s="5">
        <v>1094</v>
      </c>
      <c r="K46" s="5">
        <v>25</v>
      </c>
      <c r="L46" s="5">
        <v>144</v>
      </c>
      <c r="M46" s="5">
        <f t="shared" si="2"/>
        <v>1685</v>
      </c>
      <c r="N46" s="65"/>
    </row>
    <row r="47" spans="1:14">
      <c r="A47" s="24" t="s">
        <v>141</v>
      </c>
      <c r="B47" s="50"/>
      <c r="C47" s="50"/>
      <c r="D47" s="50"/>
      <c r="E47" s="50"/>
      <c r="F47" s="5">
        <v>3520</v>
      </c>
      <c r="G47" s="65"/>
      <c r="H47" s="24" t="s">
        <v>141</v>
      </c>
      <c r="I47" s="5">
        <v>466</v>
      </c>
      <c r="J47" s="5">
        <v>2078</v>
      </c>
      <c r="K47" s="5">
        <v>44</v>
      </c>
      <c r="L47" s="5">
        <v>79</v>
      </c>
      <c r="M47" s="5">
        <f t="shared" si="2"/>
        <v>2667</v>
      </c>
      <c r="N47" s="65"/>
    </row>
    <row r="48" spans="1:14">
      <c r="A48" s="24" t="s">
        <v>176</v>
      </c>
      <c r="B48" s="50"/>
      <c r="C48" s="50"/>
      <c r="D48" s="50"/>
      <c r="E48" s="50"/>
      <c r="F48" s="5">
        <v>6692</v>
      </c>
      <c r="G48" s="65"/>
      <c r="H48" s="24" t="s">
        <v>176</v>
      </c>
      <c r="I48" s="5">
        <v>382</v>
      </c>
      <c r="J48" s="5">
        <v>1325</v>
      </c>
      <c r="K48" s="5">
        <v>23</v>
      </c>
      <c r="L48" s="5">
        <v>86</v>
      </c>
      <c r="M48" s="5">
        <f t="shared" si="2"/>
        <v>1816</v>
      </c>
      <c r="N48" s="65"/>
    </row>
    <row r="49" spans="1:14" ht="14.25">
      <c r="A49" s="97" t="s">
        <v>760</v>
      </c>
      <c r="B49" s="50"/>
      <c r="C49" s="50"/>
      <c r="D49" s="50"/>
      <c r="E49" s="50"/>
      <c r="F49" s="5">
        <v>1809</v>
      </c>
      <c r="G49" s="65"/>
      <c r="H49" s="97" t="s">
        <v>343</v>
      </c>
      <c r="I49" s="5">
        <v>281</v>
      </c>
      <c r="J49" s="5">
        <v>1184</v>
      </c>
      <c r="K49" s="5">
        <v>10</v>
      </c>
      <c r="L49" s="5">
        <v>237</v>
      </c>
      <c r="M49" s="5">
        <f t="shared" si="2"/>
        <v>1712</v>
      </c>
      <c r="N49" s="65"/>
    </row>
    <row r="50" spans="1:14">
      <c r="A50" s="24" t="s">
        <v>31</v>
      </c>
      <c r="B50" s="50"/>
      <c r="C50" s="50"/>
      <c r="D50" s="50"/>
      <c r="E50" s="50"/>
      <c r="F50" s="5">
        <v>20261</v>
      </c>
      <c r="G50" s="65"/>
      <c r="H50" s="24" t="s">
        <v>31</v>
      </c>
      <c r="I50" s="5">
        <v>2442</v>
      </c>
      <c r="J50" s="5">
        <v>6106</v>
      </c>
      <c r="K50" s="5">
        <v>133</v>
      </c>
      <c r="L50" s="5">
        <v>430</v>
      </c>
      <c r="M50" s="5">
        <f t="shared" si="2"/>
        <v>9111</v>
      </c>
      <c r="N50" s="65"/>
    </row>
    <row r="51" spans="1:14">
      <c r="A51" s="33" t="s">
        <v>195</v>
      </c>
      <c r="B51" s="50"/>
      <c r="C51" s="50"/>
      <c r="D51" s="50"/>
      <c r="E51" s="50"/>
      <c r="F51" s="5">
        <v>76</v>
      </c>
      <c r="G51" s="65"/>
      <c r="H51" s="33" t="s">
        <v>195</v>
      </c>
      <c r="I51" s="5">
        <v>8</v>
      </c>
      <c r="J51" s="5">
        <v>8</v>
      </c>
      <c r="K51" s="5">
        <v>0</v>
      </c>
      <c r="L51" s="5">
        <v>0</v>
      </c>
      <c r="M51" s="5">
        <f t="shared" si="2"/>
        <v>16</v>
      </c>
      <c r="N51" s="65"/>
    </row>
    <row r="52" spans="1:14">
      <c r="A52" s="22" t="s">
        <v>46</v>
      </c>
      <c r="B52" s="51"/>
      <c r="C52" s="51"/>
      <c r="D52" s="51"/>
      <c r="E52" s="51"/>
      <c r="F52" s="47">
        <v>398579</v>
      </c>
      <c r="G52" s="65"/>
      <c r="H52" s="22" t="s">
        <v>46</v>
      </c>
      <c r="I52" s="47">
        <f>SUM(I39:I51)</f>
        <v>40075</v>
      </c>
      <c r="J52" s="47">
        <f>SUM(J39:J51)</f>
        <v>87772</v>
      </c>
      <c r="K52" s="47">
        <f>SUM(K39:K51)</f>
        <v>1753</v>
      </c>
      <c r="L52" s="47">
        <f>SUM(L39:L51)</f>
        <v>4446</v>
      </c>
      <c r="M52" s="47">
        <f>SUM(M39:M51)</f>
        <v>134046</v>
      </c>
      <c r="N52" s="65"/>
    </row>
    <row r="53" spans="1:14" s="112" customFormat="1">
      <c r="A53" s="112" t="s">
        <v>746</v>
      </c>
      <c r="B53" s="227"/>
      <c r="C53" s="227"/>
      <c r="D53" s="227"/>
      <c r="E53" s="227"/>
      <c r="F53" s="95"/>
      <c r="G53" s="65"/>
      <c r="H53" s="3" t="s">
        <v>260</v>
      </c>
      <c r="I53" s="95"/>
      <c r="J53" s="95"/>
      <c r="K53" s="95"/>
      <c r="L53" s="95"/>
      <c r="M53" s="95"/>
      <c r="N53" s="65"/>
    </row>
    <row r="54" spans="1:14">
      <c r="A54" s="3" t="s">
        <v>263</v>
      </c>
      <c r="B54" s="62"/>
      <c r="C54" s="62"/>
      <c r="D54" s="62"/>
      <c r="E54" s="62"/>
      <c r="F54" s="62"/>
      <c r="G54" s="64"/>
      <c r="I54" s="62"/>
      <c r="J54" s="62"/>
      <c r="K54" s="62"/>
      <c r="L54" s="62"/>
      <c r="M54" s="63"/>
    </row>
    <row r="55" spans="1:14">
      <c r="G55" s="64"/>
      <c r="I55" s="6"/>
      <c r="J55" s="6"/>
      <c r="K55" s="6"/>
      <c r="L55" s="6"/>
      <c r="M55" s="3"/>
    </row>
    <row r="56" spans="1:14">
      <c r="A56" s="7" t="s">
        <v>169</v>
      </c>
      <c r="G56" s="64"/>
      <c r="I56" s="6"/>
      <c r="J56" s="6"/>
      <c r="K56" s="6"/>
      <c r="L56" s="6"/>
    </row>
    <row r="57" spans="1:14" ht="15">
      <c r="A57" s="7" t="s">
        <v>778</v>
      </c>
      <c r="G57" s="64"/>
      <c r="H57" s="29"/>
      <c r="I57" s="26"/>
      <c r="J57" s="26"/>
      <c r="K57" s="26"/>
      <c r="L57" s="26"/>
      <c r="M57" s="26"/>
    </row>
    <row r="58" spans="1:14">
      <c r="A58" s="8" t="s">
        <v>148</v>
      </c>
      <c r="B58" s="8" t="s">
        <v>274</v>
      </c>
      <c r="C58" s="8" t="s">
        <v>1</v>
      </c>
      <c r="D58" s="8" t="s">
        <v>45</v>
      </c>
      <c r="E58" s="29"/>
      <c r="G58" s="64"/>
      <c r="H58" s="28"/>
      <c r="I58" s="28"/>
      <c r="J58" s="28"/>
      <c r="K58" s="28"/>
      <c r="L58" s="28"/>
      <c r="M58" s="28"/>
    </row>
    <row r="59" spans="1:14">
      <c r="A59" s="33" t="s">
        <v>30</v>
      </c>
      <c r="B59" s="4"/>
      <c r="C59" s="4">
        <v>695862</v>
      </c>
      <c r="D59" s="4"/>
      <c r="E59" s="65"/>
      <c r="G59" s="3"/>
      <c r="H59" s="27"/>
      <c r="I59" s="14"/>
      <c r="J59" s="14"/>
      <c r="K59" s="14"/>
      <c r="L59" s="14"/>
      <c r="M59" s="14"/>
    </row>
    <row r="60" spans="1:14">
      <c r="A60" s="33" t="s">
        <v>29</v>
      </c>
      <c r="B60" s="5"/>
      <c r="C60" s="5">
        <v>1637891</v>
      </c>
      <c r="D60" s="5"/>
      <c r="E60" s="65"/>
      <c r="G60" s="3"/>
      <c r="H60" s="27"/>
      <c r="I60" s="14"/>
      <c r="J60" s="14"/>
      <c r="K60" s="14"/>
      <c r="L60" s="14"/>
      <c r="M60" s="14"/>
    </row>
    <row r="61" spans="1:14">
      <c r="A61" s="33" t="s">
        <v>4</v>
      </c>
      <c r="B61" s="5"/>
      <c r="C61" s="5">
        <v>33131</v>
      </c>
      <c r="D61" s="5"/>
      <c r="E61" s="65"/>
      <c r="G61" s="3"/>
      <c r="H61" s="27"/>
      <c r="I61" s="14"/>
      <c r="J61" s="14"/>
      <c r="K61" s="14"/>
      <c r="L61" s="14"/>
      <c r="M61" s="14"/>
    </row>
    <row r="62" spans="1:14">
      <c r="A62" s="33" t="s">
        <v>195</v>
      </c>
      <c r="B62" s="5"/>
      <c r="C62" s="5">
        <v>40831</v>
      </c>
      <c r="D62" s="5"/>
      <c r="E62" s="65"/>
      <c r="G62" s="3"/>
      <c r="H62" s="27"/>
      <c r="I62" s="14"/>
      <c r="J62" s="14"/>
      <c r="K62" s="14"/>
      <c r="L62" s="14"/>
      <c r="M62" s="14"/>
    </row>
    <row r="63" spans="1:14">
      <c r="A63" s="22" t="s">
        <v>46</v>
      </c>
      <c r="B63" s="47">
        <v>9320984</v>
      </c>
      <c r="C63" s="47">
        <f t="shared" ref="C63" si="3">SUM(C59:C62)</f>
        <v>2407715</v>
      </c>
      <c r="D63" s="47">
        <v>11728699</v>
      </c>
      <c r="E63" s="65"/>
      <c r="G63" s="3"/>
      <c r="H63" s="31"/>
      <c r="I63" s="14"/>
      <c r="J63" s="14"/>
      <c r="K63" s="14"/>
      <c r="L63" s="14"/>
      <c r="M63" s="14"/>
    </row>
    <row r="64" spans="1:14">
      <c r="A64" s="112" t="s">
        <v>746</v>
      </c>
      <c r="B64" s="62"/>
      <c r="C64" s="62"/>
      <c r="D64" s="62"/>
      <c r="E64" s="62"/>
      <c r="G64" s="64"/>
      <c r="I64" s="6"/>
      <c r="J64" s="6"/>
      <c r="K64" s="6"/>
      <c r="L64" s="6"/>
    </row>
    <row r="65" spans="1:14">
      <c r="G65" s="64"/>
      <c r="I65" s="6"/>
      <c r="J65" s="6"/>
      <c r="K65" s="6"/>
      <c r="L65" s="6"/>
      <c r="M65" s="3"/>
    </row>
    <row r="66" spans="1:14">
      <c r="A66" s="7" t="s">
        <v>170</v>
      </c>
      <c r="G66" s="64"/>
      <c r="H66" s="7" t="s">
        <v>171</v>
      </c>
      <c r="I66" s="6"/>
      <c r="J66" s="6"/>
      <c r="K66" s="6"/>
      <c r="L66" s="6"/>
      <c r="M66" s="3"/>
    </row>
    <row r="67" spans="1:14" ht="15">
      <c r="A67" s="7" t="s">
        <v>779</v>
      </c>
      <c r="G67" s="64"/>
      <c r="H67" s="7" t="s">
        <v>499</v>
      </c>
      <c r="I67" s="6"/>
      <c r="J67" s="6"/>
      <c r="K67" s="6"/>
      <c r="L67" s="6"/>
      <c r="M67" s="3"/>
    </row>
    <row r="68" spans="1:14" ht="25.5">
      <c r="A68" s="30" t="s">
        <v>50</v>
      </c>
      <c r="B68" s="30" t="s">
        <v>271</v>
      </c>
      <c r="C68" s="30" t="s">
        <v>272</v>
      </c>
      <c r="D68" s="30" t="s">
        <v>200</v>
      </c>
      <c r="E68" s="30" t="s">
        <v>196</v>
      </c>
      <c r="F68" s="30" t="s">
        <v>48</v>
      </c>
      <c r="H68" s="30" t="s">
        <v>50</v>
      </c>
      <c r="I68" s="30" t="s">
        <v>271</v>
      </c>
      <c r="J68" s="30" t="s">
        <v>272</v>
      </c>
      <c r="K68" s="30" t="s">
        <v>200</v>
      </c>
      <c r="L68" s="30" t="s">
        <v>196</v>
      </c>
      <c r="M68" s="30" t="s">
        <v>48</v>
      </c>
    </row>
    <row r="69" spans="1:14">
      <c r="A69" s="15" t="s">
        <v>5</v>
      </c>
      <c r="B69" s="4"/>
      <c r="C69" s="4"/>
      <c r="D69" s="4"/>
      <c r="E69" s="4"/>
      <c r="F69" s="16">
        <v>3115075</v>
      </c>
      <c r="G69" s="62"/>
      <c r="H69" s="15" t="s">
        <v>5</v>
      </c>
      <c r="I69" s="4">
        <v>198002</v>
      </c>
      <c r="J69" s="4">
        <v>765522</v>
      </c>
      <c r="K69" s="4">
        <v>11579</v>
      </c>
      <c r="L69" s="4">
        <v>22983</v>
      </c>
      <c r="M69" s="16">
        <f>SUM(I69:L69)</f>
        <v>998086</v>
      </c>
      <c r="N69" s="65"/>
    </row>
    <row r="70" spans="1:14">
      <c r="A70" s="33" t="s">
        <v>6</v>
      </c>
      <c r="B70" s="5"/>
      <c r="C70" s="5"/>
      <c r="D70" s="5"/>
      <c r="E70" s="5"/>
      <c r="F70" s="12">
        <v>6205909</v>
      </c>
      <c r="G70" s="62"/>
      <c r="H70" s="33" t="s">
        <v>6</v>
      </c>
      <c r="I70" s="5">
        <v>497849</v>
      </c>
      <c r="J70" s="5">
        <v>872143</v>
      </c>
      <c r="K70" s="5">
        <v>21329</v>
      </c>
      <c r="L70" s="5">
        <v>17848</v>
      </c>
      <c r="M70" s="12">
        <f t="shared" ref="M70:M71" si="4">SUM(I70:L70)</f>
        <v>1409169</v>
      </c>
      <c r="N70" s="65"/>
    </row>
    <row r="71" spans="1:14">
      <c r="A71" s="33" t="s">
        <v>195</v>
      </c>
      <c r="B71" s="5"/>
      <c r="C71" s="5"/>
      <c r="D71" s="5"/>
      <c r="E71" s="5"/>
      <c r="F71" s="12">
        <v>0</v>
      </c>
      <c r="G71" s="62"/>
      <c r="H71" s="33" t="s">
        <v>195</v>
      </c>
      <c r="I71" s="5">
        <v>11</v>
      </c>
      <c r="J71" s="5">
        <v>226</v>
      </c>
      <c r="K71" s="5">
        <v>223</v>
      </c>
      <c r="L71" s="5">
        <v>0</v>
      </c>
      <c r="M71" s="12">
        <f t="shared" si="4"/>
        <v>460</v>
      </c>
      <c r="N71" s="65"/>
    </row>
    <row r="72" spans="1:14">
      <c r="A72" s="22" t="s">
        <v>46</v>
      </c>
      <c r="B72" s="47"/>
      <c r="C72" s="47"/>
      <c r="D72" s="47"/>
      <c r="E72" s="47"/>
      <c r="F72" s="47">
        <v>9320984</v>
      </c>
      <c r="G72" s="62"/>
      <c r="H72" s="22" t="s">
        <v>46</v>
      </c>
      <c r="I72" s="47">
        <f>SUM(I69:I71)</f>
        <v>695862</v>
      </c>
      <c r="J72" s="47">
        <f>SUM(J69:J71)</f>
        <v>1637891</v>
      </c>
      <c r="K72" s="47">
        <f>SUM(K69:K71)</f>
        <v>33131</v>
      </c>
      <c r="L72" s="47">
        <f>SUM(L69:L71)</f>
        <v>40831</v>
      </c>
      <c r="M72" s="47">
        <f>SUM(M69:M71)</f>
        <v>2407715</v>
      </c>
      <c r="N72" s="65"/>
    </row>
    <row r="73" spans="1:14">
      <c r="A73" s="112" t="s">
        <v>746</v>
      </c>
      <c r="B73" s="62"/>
      <c r="C73" s="62"/>
      <c r="D73" s="62"/>
      <c r="E73" s="65"/>
      <c r="F73" s="65"/>
      <c r="G73" s="64"/>
      <c r="H73" s="6"/>
      <c r="I73" s="75"/>
      <c r="J73" s="75"/>
      <c r="K73" s="75"/>
      <c r="L73" s="75"/>
      <c r="M73" s="76"/>
    </row>
    <row r="74" spans="1:14">
      <c r="E74" s="3"/>
      <c r="F74" s="3"/>
      <c r="G74" s="64"/>
      <c r="H74" s="6"/>
      <c r="I74" s="6"/>
      <c r="J74" s="6"/>
      <c r="K74" s="6"/>
      <c r="L74" s="6"/>
      <c r="M74" s="3"/>
    </row>
    <row r="75" spans="1:14">
      <c r="A75" s="7" t="s">
        <v>172</v>
      </c>
      <c r="E75" s="3"/>
      <c r="F75" s="3"/>
      <c r="H75" s="7" t="s">
        <v>173</v>
      </c>
      <c r="I75" s="6"/>
      <c r="J75" s="6"/>
      <c r="K75" s="6"/>
      <c r="L75" s="6"/>
      <c r="M75" s="3"/>
    </row>
    <row r="76" spans="1:14" ht="15">
      <c r="A76" s="7" t="s">
        <v>780</v>
      </c>
      <c r="E76" s="3"/>
      <c r="F76" s="3"/>
      <c r="H76" s="7" t="s">
        <v>500</v>
      </c>
      <c r="I76" s="6"/>
      <c r="J76" s="6"/>
      <c r="K76" s="6"/>
      <c r="L76" s="6"/>
      <c r="M76" s="3"/>
    </row>
    <row r="77" spans="1:14" ht="25.5">
      <c r="A77" s="32" t="s">
        <v>51</v>
      </c>
      <c r="B77" s="30" t="s">
        <v>271</v>
      </c>
      <c r="C77" s="30" t="s">
        <v>272</v>
      </c>
      <c r="D77" s="30" t="s">
        <v>200</v>
      </c>
      <c r="E77" s="30" t="s">
        <v>196</v>
      </c>
      <c r="F77" s="30" t="s">
        <v>48</v>
      </c>
      <c r="H77" s="32" t="s">
        <v>51</v>
      </c>
      <c r="I77" s="30" t="s">
        <v>271</v>
      </c>
      <c r="J77" s="30" t="s">
        <v>272</v>
      </c>
      <c r="K77" s="30" t="s">
        <v>200</v>
      </c>
      <c r="L77" s="30" t="s">
        <v>196</v>
      </c>
      <c r="M77" s="30" t="s">
        <v>48</v>
      </c>
    </row>
    <row r="78" spans="1:14">
      <c r="A78" s="15" t="s">
        <v>40</v>
      </c>
      <c r="B78" s="4"/>
      <c r="C78" s="4"/>
      <c r="D78" s="4"/>
      <c r="E78" s="4"/>
      <c r="F78" s="4">
        <v>15007</v>
      </c>
      <c r="G78" s="62"/>
      <c r="H78" s="15" t="s">
        <v>40</v>
      </c>
      <c r="I78" s="4">
        <v>0</v>
      </c>
      <c r="J78" s="4">
        <v>343</v>
      </c>
      <c r="K78" s="4">
        <v>0</v>
      </c>
      <c r="L78" s="4">
        <v>83</v>
      </c>
      <c r="M78" s="4">
        <f>SUM(I78:L78)</f>
        <v>426</v>
      </c>
      <c r="N78" s="65"/>
    </row>
    <row r="79" spans="1:14">
      <c r="A79" s="33" t="s">
        <v>2</v>
      </c>
      <c r="B79" s="5"/>
      <c r="C79" s="5"/>
      <c r="D79" s="5"/>
      <c r="E79" s="5"/>
      <c r="F79" s="5">
        <v>358074</v>
      </c>
      <c r="G79" s="62"/>
      <c r="H79" s="33" t="s">
        <v>2</v>
      </c>
      <c r="I79" s="5">
        <v>778</v>
      </c>
      <c r="J79" s="5">
        <v>15271</v>
      </c>
      <c r="K79" s="5">
        <v>98</v>
      </c>
      <c r="L79" s="5">
        <v>1271</v>
      </c>
      <c r="M79" s="5">
        <f t="shared" ref="M79:M85" si="5">SUM(I79:L79)</f>
        <v>17418</v>
      </c>
      <c r="N79" s="65"/>
    </row>
    <row r="80" spans="1:14">
      <c r="A80" s="33" t="s">
        <v>41</v>
      </c>
      <c r="B80" s="5"/>
      <c r="C80" s="5"/>
      <c r="D80" s="5"/>
      <c r="E80" s="5"/>
      <c r="F80" s="5">
        <v>2666125</v>
      </c>
      <c r="G80" s="62"/>
      <c r="H80" s="33" t="s">
        <v>41</v>
      </c>
      <c r="I80" s="5">
        <v>157755</v>
      </c>
      <c r="J80" s="5">
        <v>423010</v>
      </c>
      <c r="K80" s="5">
        <v>9728</v>
      </c>
      <c r="L80" s="5">
        <v>9585</v>
      </c>
      <c r="M80" s="5">
        <f t="shared" si="5"/>
        <v>600078</v>
      </c>
      <c r="N80" s="65"/>
    </row>
    <row r="81" spans="1:14">
      <c r="A81" s="33" t="s">
        <v>42</v>
      </c>
      <c r="B81" s="5"/>
      <c r="C81" s="5"/>
      <c r="D81" s="5"/>
      <c r="E81" s="5"/>
      <c r="F81" s="5">
        <v>2351454</v>
      </c>
      <c r="G81" s="62"/>
      <c r="H81" s="33" t="s">
        <v>42</v>
      </c>
      <c r="I81" s="5">
        <v>248709</v>
      </c>
      <c r="J81" s="5">
        <v>527380</v>
      </c>
      <c r="K81" s="5">
        <v>12048</v>
      </c>
      <c r="L81" s="5">
        <v>13626</v>
      </c>
      <c r="M81" s="5">
        <f t="shared" si="5"/>
        <v>801763</v>
      </c>
      <c r="N81" s="65"/>
    </row>
    <row r="82" spans="1:14">
      <c r="A82" s="33" t="s">
        <v>43</v>
      </c>
      <c r="B82" s="5"/>
      <c r="C82" s="5"/>
      <c r="D82" s="5"/>
      <c r="E82" s="5"/>
      <c r="F82" s="5">
        <v>1591338</v>
      </c>
      <c r="G82" s="62"/>
      <c r="H82" s="33" t="s">
        <v>43</v>
      </c>
      <c r="I82" s="5">
        <v>118991</v>
      </c>
      <c r="J82" s="5">
        <v>316210</v>
      </c>
      <c r="K82" s="5">
        <v>4910</v>
      </c>
      <c r="L82" s="5">
        <v>7976</v>
      </c>
      <c r="M82" s="5">
        <f t="shared" si="5"/>
        <v>448087</v>
      </c>
      <c r="N82" s="65"/>
    </row>
    <row r="83" spans="1:14">
      <c r="A83" s="33" t="s">
        <v>44</v>
      </c>
      <c r="B83" s="5"/>
      <c r="C83" s="5"/>
      <c r="D83" s="5"/>
      <c r="E83" s="5"/>
      <c r="F83" s="5">
        <v>1568257</v>
      </c>
      <c r="G83" s="62"/>
      <c r="H83" s="33" t="s">
        <v>44</v>
      </c>
      <c r="I83" s="5">
        <v>113213</v>
      </c>
      <c r="J83" s="5">
        <v>261611</v>
      </c>
      <c r="K83" s="5">
        <v>4556</v>
      </c>
      <c r="L83" s="5">
        <v>6016</v>
      </c>
      <c r="M83" s="5">
        <f t="shared" si="5"/>
        <v>385396</v>
      </c>
      <c r="N83" s="65"/>
    </row>
    <row r="84" spans="1:14">
      <c r="A84" s="33" t="s">
        <v>3</v>
      </c>
      <c r="B84" s="5"/>
      <c r="C84" s="5"/>
      <c r="D84" s="5"/>
      <c r="E84" s="5"/>
      <c r="F84" s="5">
        <v>770729</v>
      </c>
      <c r="G84" s="62"/>
      <c r="H84" s="33" t="s">
        <v>3</v>
      </c>
      <c r="I84" s="5">
        <v>56416</v>
      </c>
      <c r="J84" s="5">
        <v>94066</v>
      </c>
      <c r="K84" s="5">
        <v>1791</v>
      </c>
      <c r="L84" s="5">
        <v>2274</v>
      </c>
      <c r="M84" s="5">
        <f t="shared" si="5"/>
        <v>154547</v>
      </c>
      <c r="N84" s="65"/>
    </row>
    <row r="85" spans="1:14">
      <c r="A85" s="33" t="s">
        <v>195</v>
      </c>
      <c r="B85" s="5"/>
      <c r="C85" s="5"/>
      <c r="D85" s="5"/>
      <c r="E85" s="5"/>
      <c r="F85" s="5">
        <v>0</v>
      </c>
      <c r="G85" s="62"/>
      <c r="H85" s="33" t="s">
        <v>195</v>
      </c>
      <c r="I85" s="5"/>
      <c r="J85" s="5"/>
      <c r="K85" s="5"/>
      <c r="L85" s="5"/>
      <c r="M85" s="5">
        <f t="shared" si="5"/>
        <v>0</v>
      </c>
      <c r="N85" s="65"/>
    </row>
    <row r="86" spans="1:14">
      <c r="A86" s="22" t="s">
        <v>46</v>
      </c>
      <c r="B86" s="47"/>
      <c r="C86" s="47"/>
      <c r="D86" s="47"/>
      <c r="E86" s="47"/>
      <c r="F86" s="47">
        <v>9320984</v>
      </c>
      <c r="G86" s="62"/>
      <c r="H86" s="22" t="s">
        <v>46</v>
      </c>
      <c r="I86" s="47">
        <f>SUM(I78:I85)</f>
        <v>695862</v>
      </c>
      <c r="J86" s="47">
        <f>SUM(J78:J85)</f>
        <v>1637891</v>
      </c>
      <c r="K86" s="47">
        <f>SUM(K78:K85)</f>
        <v>33131</v>
      </c>
      <c r="L86" s="47">
        <f>SUM(L78:L85)</f>
        <v>40831</v>
      </c>
      <c r="M86" s="47">
        <f>SUM(M78:M85)</f>
        <v>2407715</v>
      </c>
      <c r="N86" s="65"/>
    </row>
    <row r="87" spans="1:14">
      <c r="A87" s="112" t="s">
        <v>746</v>
      </c>
      <c r="B87" s="62"/>
      <c r="C87" s="63"/>
      <c r="D87" s="63"/>
      <c r="E87" s="63"/>
      <c r="F87" s="63"/>
      <c r="G87" s="64"/>
      <c r="H87" s="6"/>
      <c r="I87" s="62"/>
      <c r="J87" s="63"/>
      <c r="K87" s="63"/>
      <c r="L87" s="63"/>
      <c r="M87" s="64"/>
    </row>
    <row r="88" spans="1:14">
      <c r="E88" s="3"/>
      <c r="F88" s="3"/>
      <c r="G88" s="64"/>
      <c r="H88" s="6"/>
      <c r="I88" s="6"/>
      <c r="J88" s="6"/>
      <c r="K88" s="6"/>
      <c r="L88" s="6"/>
      <c r="M88" s="3"/>
    </row>
    <row r="89" spans="1:14">
      <c r="A89" s="7" t="s">
        <v>174</v>
      </c>
      <c r="E89" s="3"/>
      <c r="F89" s="3"/>
      <c r="H89" s="7" t="s">
        <v>175</v>
      </c>
      <c r="I89" s="6"/>
      <c r="J89" s="6"/>
      <c r="K89" s="6"/>
      <c r="L89" s="6"/>
      <c r="M89" s="3"/>
    </row>
    <row r="90" spans="1:14" ht="15">
      <c r="A90" s="7" t="s">
        <v>781</v>
      </c>
      <c r="E90" s="3"/>
      <c r="F90" s="3"/>
      <c r="H90" s="7" t="s">
        <v>501</v>
      </c>
      <c r="I90" s="6"/>
      <c r="J90" s="6"/>
      <c r="K90" s="6"/>
      <c r="L90" s="6"/>
      <c r="M90" s="3"/>
    </row>
    <row r="91" spans="1:14" ht="25.5">
      <c r="A91" s="8" t="s">
        <v>123</v>
      </c>
      <c r="B91" s="30" t="s">
        <v>271</v>
      </c>
      <c r="C91" s="30" t="s">
        <v>272</v>
      </c>
      <c r="D91" s="30" t="s">
        <v>200</v>
      </c>
      <c r="E91" s="30" t="s">
        <v>196</v>
      </c>
      <c r="F91" s="30" t="s">
        <v>48</v>
      </c>
      <c r="H91" s="8" t="s">
        <v>123</v>
      </c>
      <c r="I91" s="30" t="s">
        <v>271</v>
      </c>
      <c r="J91" s="30" t="s">
        <v>272</v>
      </c>
      <c r="K91" s="30" t="s">
        <v>200</v>
      </c>
      <c r="L91" s="30" t="s">
        <v>196</v>
      </c>
      <c r="M91" s="30" t="s">
        <v>48</v>
      </c>
    </row>
    <row r="92" spans="1:14">
      <c r="A92" s="24" t="s">
        <v>9</v>
      </c>
      <c r="B92" s="4"/>
      <c r="C92" s="4"/>
      <c r="D92" s="4"/>
      <c r="E92" s="4"/>
      <c r="F92" s="4">
        <v>6449045</v>
      </c>
      <c r="G92" s="62"/>
      <c r="H92" s="24" t="s">
        <v>9</v>
      </c>
      <c r="I92" s="4">
        <v>518279</v>
      </c>
      <c r="J92" s="4">
        <v>1028044</v>
      </c>
      <c r="K92" s="4">
        <v>19964</v>
      </c>
      <c r="L92" s="4">
        <v>16792</v>
      </c>
      <c r="M92" s="4">
        <f>SUM(I92:L92)</f>
        <v>1583079</v>
      </c>
      <c r="N92" s="65"/>
    </row>
    <row r="93" spans="1:14">
      <c r="A93" s="24" t="s">
        <v>10</v>
      </c>
      <c r="B93" s="5"/>
      <c r="C93" s="5"/>
      <c r="D93" s="5"/>
      <c r="E93" s="5"/>
      <c r="F93" s="5">
        <v>1508123</v>
      </c>
      <c r="G93" s="62"/>
      <c r="H93" s="24" t="s">
        <v>10</v>
      </c>
      <c r="I93" s="5">
        <v>63974</v>
      </c>
      <c r="J93" s="5">
        <v>227179</v>
      </c>
      <c r="K93" s="5">
        <v>3985</v>
      </c>
      <c r="L93" s="5">
        <v>4958</v>
      </c>
      <c r="M93" s="5">
        <f t="shared" ref="M93:M104" si="6">SUM(I93:L93)</f>
        <v>300096</v>
      </c>
      <c r="N93" s="65"/>
    </row>
    <row r="94" spans="1:14" ht="15" customHeight="1">
      <c r="A94" s="24" t="s">
        <v>11</v>
      </c>
      <c r="B94" s="5"/>
      <c r="C94" s="5"/>
      <c r="D94" s="5"/>
      <c r="E94" s="5"/>
      <c r="F94" s="5">
        <v>61549</v>
      </c>
      <c r="G94" s="62"/>
      <c r="H94" s="24" t="s">
        <v>11</v>
      </c>
      <c r="I94" s="5">
        <v>12993</v>
      </c>
      <c r="J94" s="5">
        <v>29256</v>
      </c>
      <c r="K94" s="5">
        <v>734</v>
      </c>
      <c r="L94" s="5">
        <v>3973</v>
      </c>
      <c r="M94" s="5">
        <f t="shared" si="6"/>
        <v>46956</v>
      </c>
      <c r="N94" s="65"/>
    </row>
    <row r="95" spans="1:14" ht="15" customHeight="1">
      <c r="A95" s="24" t="s">
        <v>12</v>
      </c>
      <c r="B95" s="5"/>
      <c r="C95" s="5"/>
      <c r="D95" s="5"/>
      <c r="E95" s="5"/>
      <c r="F95" s="5">
        <v>240361</v>
      </c>
      <c r="G95" s="62"/>
      <c r="H95" s="24" t="s">
        <v>12</v>
      </c>
      <c r="I95" s="5">
        <v>16310</v>
      </c>
      <c r="J95" s="5">
        <v>75231</v>
      </c>
      <c r="K95" s="5">
        <v>2598</v>
      </c>
      <c r="L95" s="5">
        <v>3600</v>
      </c>
      <c r="M95" s="5">
        <f t="shared" si="6"/>
        <v>97739</v>
      </c>
      <c r="N95" s="65"/>
    </row>
    <row r="96" spans="1:14" ht="15" customHeight="1">
      <c r="A96" s="24" t="s">
        <v>13</v>
      </c>
      <c r="B96" s="5"/>
      <c r="C96" s="5"/>
      <c r="D96" s="5"/>
      <c r="E96" s="5"/>
      <c r="F96" s="5">
        <v>17717</v>
      </c>
      <c r="G96" s="62"/>
      <c r="H96" s="24" t="s">
        <v>13</v>
      </c>
      <c r="I96" s="5">
        <v>3090</v>
      </c>
      <c r="J96" s="5">
        <v>7776</v>
      </c>
      <c r="K96" s="5">
        <v>139</v>
      </c>
      <c r="L96" s="5">
        <v>753</v>
      </c>
      <c r="M96" s="5">
        <f t="shared" si="6"/>
        <v>11758</v>
      </c>
      <c r="N96" s="65"/>
    </row>
    <row r="97" spans="1:14" ht="15" customHeight="1">
      <c r="A97" s="24" t="s">
        <v>138</v>
      </c>
      <c r="B97" s="5"/>
      <c r="C97" s="5"/>
      <c r="D97" s="5"/>
      <c r="E97" s="5"/>
      <c r="F97" s="5">
        <v>57750</v>
      </c>
      <c r="G97" s="62"/>
      <c r="H97" s="24" t="s">
        <v>138</v>
      </c>
      <c r="I97" s="5">
        <v>6867</v>
      </c>
      <c r="J97" s="5">
        <v>20352</v>
      </c>
      <c r="K97" s="5">
        <v>407</v>
      </c>
      <c r="L97" s="5">
        <v>1711</v>
      </c>
      <c r="M97" s="5">
        <f t="shared" si="6"/>
        <v>29337</v>
      </c>
      <c r="N97" s="65"/>
    </row>
    <row r="98" spans="1:14" ht="15" customHeight="1">
      <c r="A98" s="24" t="s">
        <v>139</v>
      </c>
      <c r="B98" s="5"/>
      <c r="C98" s="5"/>
      <c r="D98" s="5"/>
      <c r="E98" s="5"/>
      <c r="F98" s="5">
        <v>20297</v>
      </c>
      <c r="G98" s="62"/>
      <c r="H98" s="24" t="s">
        <v>139</v>
      </c>
      <c r="I98" s="5">
        <v>7743</v>
      </c>
      <c r="J98" s="5">
        <v>12008</v>
      </c>
      <c r="K98" s="5">
        <v>925</v>
      </c>
      <c r="L98" s="5">
        <v>645</v>
      </c>
      <c r="M98" s="5">
        <f t="shared" si="6"/>
        <v>21321</v>
      </c>
      <c r="N98" s="65"/>
    </row>
    <row r="99" spans="1:14" ht="15" customHeight="1">
      <c r="A99" s="24" t="s">
        <v>140</v>
      </c>
      <c r="B99" s="5"/>
      <c r="C99" s="5"/>
      <c r="D99" s="5"/>
      <c r="E99" s="5"/>
      <c r="F99" s="5">
        <v>90425</v>
      </c>
      <c r="G99" s="62"/>
      <c r="H99" s="24" t="s">
        <v>140</v>
      </c>
      <c r="I99" s="5">
        <v>4109</v>
      </c>
      <c r="J99" s="5">
        <v>16211</v>
      </c>
      <c r="K99" s="5">
        <v>321</v>
      </c>
      <c r="L99" s="5">
        <v>1213</v>
      </c>
      <c r="M99" s="5">
        <f t="shared" si="6"/>
        <v>21854</v>
      </c>
      <c r="N99" s="65"/>
    </row>
    <row r="100" spans="1:14" ht="15" customHeight="1">
      <c r="A100" s="24" t="s">
        <v>141</v>
      </c>
      <c r="B100" s="5"/>
      <c r="C100" s="5"/>
      <c r="D100" s="5"/>
      <c r="E100" s="5"/>
      <c r="F100" s="5">
        <v>142932</v>
      </c>
      <c r="G100" s="62"/>
      <c r="H100" s="24" t="s">
        <v>141</v>
      </c>
      <c r="I100" s="5">
        <v>14755</v>
      </c>
      <c r="J100" s="5">
        <v>66770</v>
      </c>
      <c r="K100" s="5">
        <v>1182</v>
      </c>
      <c r="L100" s="5">
        <v>1712</v>
      </c>
      <c r="M100" s="5">
        <f t="shared" si="6"/>
        <v>84419</v>
      </c>
      <c r="N100" s="65"/>
    </row>
    <row r="101" spans="1:14" ht="15" customHeight="1">
      <c r="A101" s="24" t="s">
        <v>176</v>
      </c>
      <c r="B101" s="5"/>
      <c r="C101" s="5"/>
      <c r="D101" s="5"/>
      <c r="E101" s="5"/>
      <c r="F101" s="5">
        <v>208204</v>
      </c>
      <c r="G101" s="62"/>
      <c r="H101" s="24" t="s">
        <v>176</v>
      </c>
      <c r="I101" s="5">
        <v>10335</v>
      </c>
      <c r="J101" s="5">
        <v>35562</v>
      </c>
      <c r="K101" s="5">
        <v>508</v>
      </c>
      <c r="L101" s="5">
        <v>1456</v>
      </c>
      <c r="M101" s="5">
        <f t="shared" si="6"/>
        <v>47861</v>
      </c>
      <c r="N101" s="65"/>
    </row>
    <row r="102" spans="1:14" ht="15" customHeight="1">
      <c r="A102" s="97" t="s">
        <v>760</v>
      </c>
      <c r="B102" s="5"/>
      <c r="C102" s="5"/>
      <c r="D102" s="5"/>
      <c r="E102" s="5"/>
      <c r="F102" s="5">
        <v>7903</v>
      </c>
      <c r="G102" s="62"/>
      <c r="H102" s="97" t="s">
        <v>765</v>
      </c>
      <c r="I102" s="5">
        <v>1032</v>
      </c>
      <c r="J102" s="5">
        <v>4057</v>
      </c>
      <c r="K102" s="5">
        <v>43</v>
      </c>
      <c r="L102" s="5">
        <v>734</v>
      </c>
      <c r="M102" s="5">
        <f t="shared" si="6"/>
        <v>5866</v>
      </c>
      <c r="N102" s="65"/>
    </row>
    <row r="103" spans="1:14" ht="15" customHeight="1">
      <c r="A103" s="24" t="s">
        <v>31</v>
      </c>
      <c r="B103" s="5"/>
      <c r="C103" s="5"/>
      <c r="D103" s="5"/>
      <c r="E103" s="5"/>
      <c r="F103" s="5">
        <v>515029</v>
      </c>
      <c r="G103" s="62"/>
      <c r="H103" s="24" t="s">
        <v>31</v>
      </c>
      <c r="I103" s="5">
        <v>36216</v>
      </c>
      <c r="J103" s="5">
        <v>115383</v>
      </c>
      <c r="K103" s="5">
        <v>2325</v>
      </c>
      <c r="L103" s="5">
        <v>3284</v>
      </c>
      <c r="M103" s="5">
        <f t="shared" si="6"/>
        <v>157208</v>
      </c>
      <c r="N103" s="65"/>
    </row>
    <row r="104" spans="1:14" ht="15" customHeight="1">
      <c r="A104" s="33" t="s">
        <v>195</v>
      </c>
      <c r="B104" s="5"/>
      <c r="C104" s="5"/>
      <c r="D104" s="5"/>
      <c r="E104" s="5"/>
      <c r="F104" s="5">
        <v>1649</v>
      </c>
      <c r="G104" s="62"/>
      <c r="H104" s="33" t="s">
        <v>195</v>
      </c>
      <c r="I104" s="5">
        <v>159</v>
      </c>
      <c r="J104" s="5">
        <v>62</v>
      </c>
      <c r="K104" s="5">
        <v>0</v>
      </c>
      <c r="L104" s="5">
        <v>0</v>
      </c>
      <c r="M104" s="5">
        <f t="shared" si="6"/>
        <v>221</v>
      </c>
      <c r="N104" s="65"/>
    </row>
    <row r="105" spans="1:14" ht="15" customHeight="1">
      <c r="A105" s="22" t="s">
        <v>46</v>
      </c>
      <c r="B105" s="47"/>
      <c r="C105" s="47"/>
      <c r="D105" s="47"/>
      <c r="E105" s="47"/>
      <c r="F105" s="47">
        <v>9320984</v>
      </c>
      <c r="G105" s="62"/>
      <c r="H105" s="22" t="s">
        <v>46</v>
      </c>
      <c r="I105" s="47">
        <f>SUM(I92:I104)</f>
        <v>695862</v>
      </c>
      <c r="J105" s="47">
        <f>SUM(J92:J104)</f>
        <v>1637891</v>
      </c>
      <c r="K105" s="47">
        <f>SUM(K92:K104)</f>
        <v>33131</v>
      </c>
      <c r="L105" s="47">
        <f>SUM(L92:L104)</f>
        <v>40831</v>
      </c>
      <c r="M105" s="47">
        <f>SUM(M92:M104)</f>
        <v>2407715</v>
      </c>
      <c r="N105" s="65"/>
    </row>
    <row r="106" spans="1:14" s="112" customFormat="1" ht="15" customHeight="1">
      <c r="A106" s="112" t="s">
        <v>746</v>
      </c>
      <c r="B106" s="95"/>
      <c r="C106" s="95"/>
      <c r="D106" s="95"/>
      <c r="E106" s="95"/>
      <c r="F106" s="95"/>
      <c r="G106" s="128"/>
      <c r="H106" s="3" t="s">
        <v>260</v>
      </c>
      <c r="I106" s="95"/>
      <c r="J106" s="95"/>
      <c r="K106" s="95"/>
      <c r="L106" s="95"/>
      <c r="M106" s="95"/>
      <c r="N106" s="65"/>
    </row>
    <row r="107" spans="1:14" ht="15" customHeight="1">
      <c r="A107" s="3" t="s">
        <v>263</v>
      </c>
      <c r="B107" s="62"/>
      <c r="C107" s="62"/>
      <c r="D107" s="62"/>
      <c r="E107" s="62"/>
      <c r="F107" s="62"/>
      <c r="I107" s="62"/>
      <c r="J107" s="62"/>
      <c r="K107" s="62"/>
      <c r="L107" s="62"/>
      <c r="M107" s="62"/>
    </row>
    <row r="108" spans="1:14" ht="15" customHeight="1"/>
    <row r="109" spans="1:14" ht="15" customHeight="1"/>
    <row r="110" spans="1:14" ht="15" customHeight="1"/>
    <row r="111" spans="1:14" ht="15" customHeight="1"/>
    <row r="112" spans="1:14" ht="15" customHeight="1"/>
    <row r="113" spans="2:13" ht="15" customHeight="1"/>
    <row r="114" spans="2:13" ht="15" customHeight="1"/>
    <row r="115" spans="2:13" ht="15" customHeight="1"/>
    <row r="116" spans="2:13" ht="15" customHeight="1"/>
    <row r="117" spans="2:13" ht="15" customHeight="1"/>
    <row r="118" spans="2:13" ht="15" customHeight="1"/>
    <row r="119" spans="2:13" ht="15" customHeight="1">
      <c r="B119" s="3"/>
      <c r="C119" s="3"/>
      <c r="D119" s="3"/>
      <c r="E119" s="3"/>
      <c r="F119" s="3"/>
      <c r="G119" s="64"/>
      <c r="M119" s="3"/>
    </row>
    <row r="120" spans="2:13" ht="15" customHeight="1">
      <c r="B120" s="3"/>
      <c r="C120" s="3"/>
      <c r="D120" s="3"/>
      <c r="E120" s="3"/>
      <c r="F120" s="3"/>
      <c r="G120" s="64"/>
      <c r="M120" s="3"/>
    </row>
    <row r="121" spans="2:13" ht="15" customHeight="1">
      <c r="B121" s="3"/>
      <c r="C121" s="3"/>
      <c r="D121" s="3"/>
      <c r="E121" s="3"/>
      <c r="F121" s="3"/>
      <c r="G121" s="64"/>
      <c r="M121" s="3"/>
    </row>
    <row r="122" spans="2:13" ht="15" customHeight="1">
      <c r="B122" s="3"/>
      <c r="C122" s="3"/>
      <c r="D122" s="3"/>
      <c r="E122" s="3"/>
      <c r="F122" s="3"/>
      <c r="G122" s="64"/>
      <c r="M122" s="3"/>
    </row>
    <row r="123" spans="2:13" ht="15" customHeight="1">
      <c r="B123" s="3"/>
      <c r="C123" s="3"/>
      <c r="D123" s="3"/>
      <c r="E123" s="3"/>
      <c r="F123" s="3"/>
      <c r="G123" s="64"/>
      <c r="M123" s="3"/>
    </row>
    <row r="124" spans="2:13" ht="15" customHeight="1">
      <c r="B124" s="3"/>
      <c r="C124" s="3"/>
      <c r="D124" s="3"/>
      <c r="E124" s="3"/>
      <c r="F124" s="3"/>
      <c r="G124" s="64"/>
      <c r="M124" s="3"/>
    </row>
    <row r="125" spans="2:13" ht="15" customHeight="1">
      <c r="B125" s="3"/>
      <c r="C125" s="3"/>
      <c r="D125" s="3"/>
      <c r="E125" s="3"/>
      <c r="F125" s="3"/>
      <c r="G125" s="64"/>
      <c r="M125" s="3"/>
    </row>
    <row r="126" spans="2:13" ht="15" customHeight="1">
      <c r="B126" s="3"/>
      <c r="C126" s="3"/>
      <c r="D126" s="3"/>
      <c r="E126" s="3"/>
      <c r="F126" s="3"/>
      <c r="G126" s="64"/>
      <c r="M126" s="3"/>
    </row>
    <row r="127" spans="2:13" ht="15" customHeight="1">
      <c r="B127" s="3"/>
      <c r="C127" s="3"/>
      <c r="D127" s="3"/>
      <c r="E127" s="3"/>
      <c r="F127" s="3"/>
      <c r="G127" s="64"/>
      <c r="M127" s="3"/>
    </row>
    <row r="128" spans="2:13" ht="15" customHeight="1">
      <c r="B128" s="3"/>
      <c r="C128" s="3"/>
      <c r="D128" s="3"/>
      <c r="E128" s="3"/>
      <c r="F128" s="3"/>
      <c r="G128" s="64"/>
      <c r="M128" s="3"/>
    </row>
    <row r="129" spans="2:13" ht="15" customHeight="1">
      <c r="B129" s="3"/>
      <c r="C129" s="3"/>
      <c r="D129" s="3"/>
      <c r="E129" s="3"/>
      <c r="F129" s="3"/>
      <c r="G129" s="64"/>
      <c r="M129" s="3"/>
    </row>
    <row r="130" spans="2:13" ht="15" customHeight="1">
      <c r="B130" s="3"/>
      <c r="C130" s="3"/>
      <c r="D130" s="3"/>
      <c r="E130" s="3"/>
      <c r="F130" s="3"/>
      <c r="G130" s="64"/>
      <c r="M130" s="3"/>
    </row>
    <row r="131" spans="2:13" ht="15" customHeight="1">
      <c r="B131" s="3"/>
      <c r="C131" s="3"/>
      <c r="D131" s="3"/>
      <c r="E131" s="3"/>
      <c r="F131" s="3"/>
      <c r="G131" s="64"/>
      <c r="M131" s="3"/>
    </row>
    <row r="132" spans="2:13" ht="15" customHeight="1">
      <c r="B132" s="3"/>
      <c r="C132" s="3"/>
      <c r="D132" s="3"/>
      <c r="E132" s="3"/>
      <c r="F132" s="3"/>
      <c r="G132" s="64"/>
      <c r="M132" s="3"/>
    </row>
    <row r="133" spans="2:13" ht="15" customHeight="1">
      <c r="B133" s="3"/>
      <c r="C133" s="3"/>
      <c r="D133" s="3"/>
      <c r="E133" s="3"/>
      <c r="F133" s="3"/>
      <c r="G133" s="64"/>
      <c r="M133" s="3"/>
    </row>
    <row r="134" spans="2:13" ht="15" customHeight="1">
      <c r="B134" s="3"/>
      <c r="C134" s="3"/>
      <c r="D134" s="3"/>
      <c r="E134" s="3"/>
      <c r="F134" s="3"/>
      <c r="G134" s="64"/>
      <c r="M134" s="3"/>
    </row>
    <row r="135" spans="2:13" ht="15" customHeight="1">
      <c r="B135" s="3"/>
      <c r="C135" s="3"/>
      <c r="D135" s="3"/>
      <c r="E135" s="3"/>
      <c r="F135" s="3"/>
      <c r="G135" s="64"/>
      <c r="M135" s="3"/>
    </row>
    <row r="136" spans="2:13" ht="15" customHeight="1">
      <c r="B136" s="3"/>
      <c r="C136" s="3"/>
      <c r="D136" s="3"/>
      <c r="E136" s="3"/>
      <c r="F136" s="3"/>
      <c r="G136" s="64"/>
      <c r="M136" s="3"/>
    </row>
    <row r="137" spans="2:13" ht="15" customHeight="1">
      <c r="B137" s="3"/>
      <c r="C137" s="3"/>
      <c r="D137" s="3"/>
      <c r="E137" s="3"/>
      <c r="F137" s="3"/>
      <c r="G137" s="64"/>
      <c r="M137" s="3"/>
    </row>
    <row r="138" spans="2:13" ht="15" customHeight="1">
      <c r="B138" s="3"/>
      <c r="C138" s="3"/>
      <c r="D138" s="3"/>
      <c r="E138" s="3"/>
      <c r="F138" s="3"/>
      <c r="G138" s="64"/>
      <c r="M138" s="3"/>
    </row>
    <row r="139" spans="2:13" ht="15" customHeight="1">
      <c r="B139" s="3"/>
      <c r="C139" s="3"/>
      <c r="D139" s="3"/>
      <c r="E139" s="3"/>
      <c r="F139" s="3"/>
      <c r="G139" s="64"/>
      <c r="M139" s="3"/>
    </row>
    <row r="140" spans="2:13" ht="15" customHeight="1">
      <c r="B140" s="3"/>
      <c r="C140" s="3"/>
      <c r="D140" s="3"/>
      <c r="E140" s="3"/>
      <c r="F140" s="3"/>
      <c r="G140" s="64"/>
      <c r="M140" s="3"/>
    </row>
    <row r="141" spans="2:13" ht="15" customHeight="1">
      <c r="B141" s="3"/>
      <c r="C141" s="3"/>
      <c r="D141" s="3"/>
      <c r="E141" s="3"/>
      <c r="F141" s="3"/>
      <c r="G141" s="64"/>
      <c r="M141" s="3"/>
    </row>
    <row r="142" spans="2:13" ht="15" customHeight="1">
      <c r="B142" s="3"/>
      <c r="C142" s="3"/>
      <c r="D142" s="3"/>
      <c r="E142" s="3"/>
      <c r="F142" s="3"/>
      <c r="G142" s="64"/>
      <c r="M142" s="3"/>
    </row>
    <row r="143" spans="2:13" ht="15" customHeight="1">
      <c r="B143" s="3"/>
      <c r="C143" s="3"/>
      <c r="D143" s="3"/>
      <c r="E143" s="3"/>
      <c r="F143" s="3"/>
      <c r="G143" s="64"/>
      <c r="M143" s="3"/>
    </row>
    <row r="144" spans="2:13" ht="15" customHeight="1">
      <c r="B144" s="3"/>
      <c r="C144" s="3"/>
      <c r="D144" s="3"/>
      <c r="E144" s="3"/>
      <c r="F144" s="3"/>
      <c r="G144" s="64"/>
      <c r="M144" s="3"/>
    </row>
    <row r="145" spans="2:13" ht="15" customHeight="1">
      <c r="B145" s="3"/>
      <c r="C145" s="3"/>
      <c r="D145" s="3"/>
      <c r="E145" s="3"/>
      <c r="F145" s="3"/>
      <c r="G145" s="64"/>
      <c r="M145" s="3"/>
    </row>
    <row r="146" spans="2:13" ht="15" customHeight="1">
      <c r="B146" s="3"/>
      <c r="C146" s="3"/>
      <c r="D146" s="3"/>
      <c r="E146" s="3"/>
      <c r="F146" s="3"/>
      <c r="G146" s="64"/>
      <c r="M146" s="3"/>
    </row>
    <row r="147" spans="2:13" ht="15" customHeight="1">
      <c r="B147" s="3"/>
      <c r="C147" s="3"/>
      <c r="D147" s="3"/>
      <c r="E147" s="3"/>
      <c r="F147" s="3"/>
      <c r="G147" s="64"/>
      <c r="M147" s="3"/>
    </row>
    <row r="148" spans="2:13" ht="15" customHeight="1">
      <c r="B148" s="3"/>
      <c r="C148" s="3"/>
      <c r="D148" s="3"/>
      <c r="E148" s="3"/>
      <c r="F148" s="3"/>
      <c r="G148" s="64"/>
      <c r="M148" s="3"/>
    </row>
    <row r="149" spans="2:13" ht="15" customHeight="1">
      <c r="B149" s="3"/>
      <c r="C149" s="3"/>
      <c r="D149" s="3"/>
      <c r="E149" s="3"/>
      <c r="F149" s="3"/>
      <c r="G149" s="64"/>
      <c r="M149" s="3"/>
    </row>
    <row r="150" spans="2:13" ht="15" customHeight="1">
      <c r="B150" s="3"/>
      <c r="C150" s="3"/>
      <c r="D150" s="3"/>
      <c r="E150" s="3"/>
      <c r="F150" s="3"/>
      <c r="G150" s="64"/>
      <c r="M150" s="3"/>
    </row>
    <row r="151" spans="2:13" ht="15" customHeight="1">
      <c r="B151" s="3"/>
      <c r="C151" s="3"/>
      <c r="D151" s="3"/>
      <c r="E151" s="3"/>
      <c r="F151" s="3"/>
      <c r="G151" s="64"/>
      <c r="M151" s="3"/>
    </row>
    <row r="152" spans="2:13" ht="15" customHeight="1">
      <c r="B152" s="3"/>
      <c r="C152" s="3"/>
      <c r="D152" s="3"/>
      <c r="E152" s="3"/>
      <c r="F152" s="3"/>
      <c r="G152" s="64"/>
      <c r="M152" s="3"/>
    </row>
    <row r="153" spans="2:13" ht="15" customHeight="1">
      <c r="B153" s="3"/>
      <c r="C153" s="3"/>
      <c r="D153" s="3"/>
      <c r="E153" s="3"/>
      <c r="F153" s="3"/>
      <c r="G153" s="64"/>
      <c r="M153" s="3"/>
    </row>
    <row r="154" spans="2:13" ht="15" customHeight="1">
      <c r="B154" s="3"/>
      <c r="C154" s="3"/>
      <c r="D154" s="3"/>
      <c r="E154" s="3"/>
      <c r="F154" s="3"/>
      <c r="G154" s="64"/>
      <c r="M154" s="3"/>
    </row>
    <row r="155" spans="2:13" ht="15" customHeight="1">
      <c r="B155" s="3"/>
      <c r="C155" s="3"/>
      <c r="D155" s="3"/>
      <c r="E155" s="3"/>
      <c r="F155" s="3"/>
      <c r="G155" s="64"/>
      <c r="M155" s="3"/>
    </row>
    <row r="156" spans="2:13" ht="15" customHeight="1">
      <c r="B156" s="3"/>
      <c r="C156" s="3"/>
      <c r="D156" s="3"/>
      <c r="E156" s="3"/>
      <c r="F156" s="3"/>
      <c r="G156" s="64"/>
      <c r="M156" s="3"/>
    </row>
    <row r="157" spans="2:13" ht="15" customHeight="1">
      <c r="B157" s="3"/>
      <c r="C157" s="3"/>
      <c r="D157" s="3"/>
      <c r="E157" s="3"/>
      <c r="F157" s="3"/>
      <c r="G157" s="64"/>
      <c r="M157" s="3"/>
    </row>
    <row r="158" spans="2:13" ht="15" customHeight="1">
      <c r="B158" s="3"/>
      <c r="C158" s="3"/>
      <c r="D158" s="3"/>
      <c r="E158" s="3"/>
      <c r="F158" s="3"/>
      <c r="G158" s="64"/>
      <c r="M158" s="3"/>
    </row>
    <row r="159" spans="2:13" ht="15" customHeight="1">
      <c r="B159" s="3"/>
      <c r="C159" s="3"/>
      <c r="D159" s="3"/>
      <c r="E159" s="3"/>
      <c r="F159" s="3"/>
      <c r="G159" s="64"/>
      <c r="M159" s="3"/>
    </row>
    <row r="160" spans="2:13" ht="15" customHeight="1">
      <c r="B160" s="3"/>
      <c r="C160" s="3"/>
      <c r="D160" s="3"/>
      <c r="E160" s="3"/>
      <c r="F160" s="3"/>
      <c r="G160" s="64"/>
      <c r="M160" s="3"/>
    </row>
    <row r="161" spans="2:13" ht="15" customHeight="1">
      <c r="B161" s="3"/>
      <c r="C161" s="3"/>
      <c r="D161" s="3"/>
      <c r="E161" s="3"/>
      <c r="F161" s="3"/>
      <c r="G161" s="64"/>
      <c r="M161" s="3"/>
    </row>
    <row r="162" spans="2:13" ht="15" customHeight="1">
      <c r="B162" s="3"/>
      <c r="C162" s="3"/>
      <c r="D162" s="3"/>
      <c r="E162" s="3"/>
      <c r="F162" s="3"/>
      <c r="G162" s="64"/>
      <c r="M162" s="3"/>
    </row>
    <row r="163" spans="2:13" ht="15" customHeight="1">
      <c r="B163" s="3"/>
      <c r="C163" s="3"/>
      <c r="D163" s="3"/>
      <c r="E163" s="3"/>
      <c r="F163" s="3"/>
      <c r="G163" s="64"/>
      <c r="M163" s="3"/>
    </row>
    <row r="164" spans="2:13" ht="15" customHeight="1">
      <c r="B164" s="3"/>
      <c r="C164" s="3"/>
      <c r="D164" s="3"/>
      <c r="E164" s="3"/>
      <c r="F164" s="3"/>
      <c r="G164" s="64"/>
      <c r="M164" s="3"/>
    </row>
    <row r="165" spans="2:13" ht="15" customHeight="1">
      <c r="B165" s="3"/>
      <c r="C165" s="3"/>
      <c r="D165" s="3"/>
      <c r="E165" s="3"/>
      <c r="F165" s="3"/>
      <c r="G165" s="64"/>
      <c r="M165" s="3"/>
    </row>
    <row r="166" spans="2:13" ht="15" customHeight="1">
      <c r="B166" s="3"/>
      <c r="C166" s="3"/>
      <c r="D166" s="3"/>
      <c r="E166" s="3"/>
      <c r="F166" s="3"/>
      <c r="G166" s="64"/>
      <c r="M166" s="3"/>
    </row>
    <row r="167" spans="2:13" ht="15" customHeight="1">
      <c r="B167" s="3"/>
      <c r="C167" s="3"/>
      <c r="D167" s="3"/>
      <c r="E167" s="3"/>
      <c r="F167" s="3"/>
      <c r="G167" s="64"/>
      <c r="M167" s="3"/>
    </row>
    <row r="168" spans="2:13" ht="15" customHeight="1">
      <c r="B168" s="3"/>
      <c r="C168" s="3"/>
      <c r="D168" s="3"/>
      <c r="E168" s="3"/>
      <c r="F168" s="3"/>
      <c r="G168" s="64"/>
      <c r="M168" s="3"/>
    </row>
    <row r="169" spans="2:13" ht="15" customHeight="1">
      <c r="B169" s="3"/>
      <c r="C169" s="3"/>
      <c r="D169" s="3"/>
      <c r="E169" s="3"/>
      <c r="F169" s="3"/>
      <c r="G169" s="64"/>
      <c r="M169" s="3"/>
    </row>
    <row r="170" spans="2:13" ht="15" customHeight="1">
      <c r="B170" s="3"/>
      <c r="C170" s="3"/>
      <c r="D170" s="3"/>
      <c r="E170" s="3"/>
      <c r="F170" s="3"/>
      <c r="G170" s="64"/>
      <c r="M170" s="3"/>
    </row>
    <row r="171" spans="2:13" ht="15" customHeight="1">
      <c r="B171" s="3"/>
      <c r="C171" s="3"/>
      <c r="D171" s="3"/>
      <c r="E171" s="3"/>
      <c r="F171" s="3"/>
      <c r="G171" s="64"/>
      <c r="M171" s="3"/>
    </row>
    <row r="172" spans="2:13" ht="15" customHeight="1">
      <c r="B172" s="3"/>
      <c r="C172" s="3"/>
      <c r="D172" s="3"/>
      <c r="E172" s="3"/>
      <c r="F172" s="3"/>
      <c r="G172" s="64"/>
      <c r="M172" s="3"/>
    </row>
    <row r="173" spans="2:13" ht="15" customHeight="1">
      <c r="B173" s="3"/>
      <c r="C173" s="3"/>
      <c r="D173" s="3"/>
      <c r="E173" s="3"/>
      <c r="F173" s="3"/>
      <c r="G173" s="64"/>
      <c r="M173" s="3"/>
    </row>
    <row r="174" spans="2:13" ht="15" customHeight="1">
      <c r="B174" s="3"/>
      <c r="C174" s="3"/>
      <c r="D174" s="3"/>
      <c r="E174" s="3"/>
      <c r="F174" s="3"/>
      <c r="G174" s="64"/>
      <c r="M174" s="3"/>
    </row>
    <row r="175" spans="2:13" ht="15" customHeight="1">
      <c r="B175" s="3"/>
      <c r="C175" s="3"/>
      <c r="D175" s="3"/>
      <c r="E175" s="3"/>
      <c r="F175" s="3"/>
      <c r="G175" s="64"/>
      <c r="M175" s="3"/>
    </row>
    <row r="176" spans="2:13" ht="15" customHeight="1">
      <c r="B176" s="3"/>
      <c r="C176" s="3"/>
      <c r="D176" s="3"/>
      <c r="E176" s="3"/>
      <c r="F176" s="3"/>
      <c r="G176" s="64"/>
      <c r="M176" s="3"/>
    </row>
    <row r="177" spans="2:13" ht="15" customHeight="1">
      <c r="B177" s="3"/>
      <c r="C177" s="3"/>
      <c r="D177" s="3"/>
      <c r="E177" s="3"/>
      <c r="F177" s="3"/>
      <c r="G177" s="64"/>
      <c r="M177" s="3"/>
    </row>
    <row r="178" spans="2:13" ht="15" customHeight="1">
      <c r="B178" s="3"/>
      <c r="C178" s="3"/>
      <c r="D178" s="3"/>
      <c r="E178" s="3"/>
      <c r="F178" s="3"/>
      <c r="G178" s="64"/>
      <c r="M178" s="3"/>
    </row>
    <row r="179" spans="2:13" ht="15" customHeight="1">
      <c r="B179" s="3"/>
      <c r="C179" s="3"/>
      <c r="D179" s="3"/>
      <c r="E179" s="3"/>
      <c r="F179" s="3"/>
      <c r="G179" s="64"/>
      <c r="M179" s="3"/>
    </row>
    <row r="180" spans="2:13" ht="15" customHeight="1">
      <c r="B180" s="3"/>
      <c r="C180" s="3"/>
      <c r="D180" s="3"/>
      <c r="E180" s="3"/>
      <c r="F180" s="3"/>
      <c r="G180" s="64"/>
      <c r="M180" s="3"/>
    </row>
    <row r="181" spans="2:13" ht="15" customHeight="1">
      <c r="B181" s="3"/>
      <c r="C181" s="3"/>
      <c r="D181" s="3"/>
      <c r="E181" s="3"/>
      <c r="F181" s="3"/>
      <c r="G181" s="64"/>
      <c r="M181" s="3"/>
    </row>
    <row r="182" spans="2:13" ht="15" customHeight="1">
      <c r="B182" s="3"/>
      <c r="C182" s="3"/>
      <c r="D182" s="3"/>
      <c r="E182" s="3"/>
      <c r="F182" s="3"/>
      <c r="G182" s="64"/>
      <c r="M182" s="3"/>
    </row>
    <row r="828" spans="2:13" ht="15" customHeight="1">
      <c r="B828" s="3"/>
      <c r="C828" s="3"/>
      <c r="D828" s="3"/>
      <c r="E828" s="3"/>
      <c r="F828" s="3"/>
      <c r="G828" s="64"/>
      <c r="M828" s="3"/>
    </row>
    <row r="829" spans="2:13" ht="15" customHeight="1">
      <c r="B829" s="3"/>
      <c r="C829" s="3"/>
      <c r="D829" s="3"/>
      <c r="E829" s="3"/>
      <c r="F829" s="3"/>
      <c r="G829" s="64"/>
      <c r="M829" s="3"/>
    </row>
    <row r="830" spans="2:13" ht="15" customHeight="1">
      <c r="B830" s="3"/>
      <c r="C830" s="3"/>
      <c r="D830" s="3"/>
      <c r="E830" s="3"/>
      <c r="F830" s="3"/>
      <c r="G830" s="64"/>
      <c r="M830" s="3"/>
    </row>
    <row r="831" spans="2:13" ht="15" customHeight="1">
      <c r="B831" s="3"/>
      <c r="C831" s="3"/>
      <c r="D831" s="3"/>
      <c r="E831" s="3"/>
      <c r="F831" s="3"/>
      <c r="G831" s="64"/>
      <c r="M831" s="3"/>
    </row>
    <row r="832" spans="2:13" ht="15" customHeight="1">
      <c r="B832" s="3"/>
      <c r="C832" s="3"/>
      <c r="D832" s="3"/>
      <c r="E832" s="3"/>
      <c r="F832" s="3"/>
      <c r="G832" s="64"/>
      <c r="M832" s="3"/>
    </row>
    <row r="833" spans="2:13" ht="15" customHeight="1">
      <c r="B833" s="3"/>
      <c r="C833" s="3"/>
      <c r="D833" s="3"/>
      <c r="E833" s="3"/>
      <c r="F833" s="3"/>
      <c r="G833" s="64"/>
      <c r="M833" s="3"/>
    </row>
    <row r="834" spans="2:13" ht="15" customHeight="1">
      <c r="B834" s="3"/>
      <c r="C834" s="3"/>
      <c r="D834" s="3"/>
      <c r="E834" s="3"/>
      <c r="F834" s="3"/>
      <c r="G834" s="64"/>
      <c r="M834" s="3"/>
    </row>
    <row r="835" spans="2:13" ht="15" customHeight="1">
      <c r="B835" s="3"/>
      <c r="C835" s="3"/>
      <c r="D835" s="3"/>
      <c r="E835" s="3"/>
      <c r="F835" s="3"/>
      <c r="G835" s="64"/>
      <c r="M835" s="3"/>
    </row>
    <row r="836" spans="2:13" ht="15" customHeight="1">
      <c r="B836" s="3"/>
      <c r="C836" s="3"/>
      <c r="D836" s="3"/>
      <c r="E836" s="3"/>
      <c r="F836" s="3"/>
      <c r="G836" s="64"/>
      <c r="M836" s="3"/>
    </row>
    <row r="837" spans="2:13" ht="15" customHeight="1">
      <c r="B837" s="3"/>
      <c r="C837" s="3"/>
      <c r="D837" s="3"/>
      <c r="E837" s="3"/>
      <c r="F837" s="3"/>
      <c r="G837" s="64"/>
      <c r="M837" s="3"/>
    </row>
    <row r="838" spans="2:13" ht="15" customHeight="1">
      <c r="B838" s="3"/>
      <c r="C838" s="3"/>
      <c r="D838" s="3"/>
      <c r="E838" s="3"/>
      <c r="F838" s="3"/>
      <c r="G838" s="64"/>
      <c r="M838" s="3"/>
    </row>
    <row r="839" spans="2:13" ht="15" customHeight="1">
      <c r="B839" s="3"/>
      <c r="C839" s="3"/>
      <c r="D839" s="3"/>
      <c r="E839" s="3"/>
      <c r="F839" s="3"/>
      <c r="G839" s="64"/>
      <c r="M839" s="3"/>
    </row>
    <row r="840" spans="2:13" ht="15" customHeight="1">
      <c r="B840" s="3"/>
      <c r="C840" s="3"/>
      <c r="D840" s="3"/>
      <c r="E840" s="3"/>
      <c r="F840" s="3"/>
      <c r="G840" s="64"/>
      <c r="M840" s="3"/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4"/>
  <sheetViews>
    <sheetView showGridLines="0" workbookViewId="0">
      <selection activeCell="I22" sqref="I22"/>
    </sheetView>
  </sheetViews>
  <sheetFormatPr baseColWidth="10" defaultRowHeight="15"/>
  <cols>
    <col min="1" max="1" width="35.5703125" customWidth="1"/>
    <col min="6" max="6" width="28.28515625" customWidth="1"/>
    <col min="9" max="10" width="14.7109375" customWidth="1"/>
    <col min="11" max="11" width="29.28515625" customWidth="1"/>
  </cols>
  <sheetData>
    <row r="1" spans="1:4" ht="18.75">
      <c r="A1" s="110" t="s">
        <v>354</v>
      </c>
      <c r="B1" s="109"/>
      <c r="C1" s="109"/>
      <c r="D1" s="109"/>
    </row>
    <row r="2" spans="1:4">
      <c r="A2" s="154" t="s">
        <v>516</v>
      </c>
    </row>
    <row r="3" spans="1:4" s="109" customFormat="1">
      <c r="A3" s="154" t="s">
        <v>517</v>
      </c>
    </row>
    <row r="4" spans="1:4" s="109" customFormat="1">
      <c r="A4" s="154" t="s">
        <v>518</v>
      </c>
    </row>
    <row r="6" spans="1:4" s="109" customFormat="1"/>
    <row r="7" spans="1:4">
      <c r="A7" s="225" t="s">
        <v>277</v>
      </c>
      <c r="B7" s="225"/>
      <c r="C7" s="225"/>
      <c r="D7" s="225"/>
    </row>
    <row r="8" spans="1:4">
      <c r="A8" s="113"/>
      <c r="B8" s="113"/>
      <c r="C8" s="113"/>
      <c r="D8" s="113"/>
    </row>
    <row r="9" spans="1:4">
      <c r="A9" s="114" t="s">
        <v>355</v>
      </c>
      <c r="B9" s="109"/>
      <c r="C9" s="109"/>
      <c r="D9" s="109"/>
    </row>
    <row r="10" spans="1:4">
      <c r="A10" s="114" t="s">
        <v>519</v>
      </c>
      <c r="B10" s="109"/>
      <c r="C10" s="109"/>
      <c r="D10" s="109"/>
    </row>
    <row r="11" spans="1:4">
      <c r="A11" s="115" t="s">
        <v>49</v>
      </c>
      <c r="B11" s="115" t="s">
        <v>0</v>
      </c>
      <c r="C11" s="115" t="s">
        <v>1</v>
      </c>
      <c r="D11" s="109"/>
    </row>
    <row r="12" spans="1:4">
      <c r="A12" s="116">
        <v>2022</v>
      </c>
      <c r="B12" s="117">
        <v>2471181</v>
      </c>
      <c r="C12" s="117">
        <v>755120</v>
      </c>
      <c r="D12" s="109"/>
    </row>
    <row r="13" spans="1:4">
      <c r="A13" s="121">
        <v>2023</v>
      </c>
      <c r="B13" s="59">
        <f>B19+B20</f>
        <v>2118136</v>
      </c>
      <c r="C13" s="156">
        <v>566620</v>
      </c>
      <c r="D13" s="109"/>
    </row>
    <row r="14" spans="1:4">
      <c r="A14" s="124"/>
      <c r="B14" s="124"/>
      <c r="C14" s="124"/>
      <c r="D14" s="125"/>
    </row>
    <row r="15" spans="1:4">
      <c r="A15" s="109"/>
      <c r="B15" s="126"/>
      <c r="C15" s="126"/>
      <c r="D15" s="109"/>
    </row>
    <row r="16" spans="1:4">
      <c r="A16" s="114" t="s">
        <v>356</v>
      </c>
      <c r="B16" s="109"/>
      <c r="C16" s="109"/>
      <c r="D16" s="126"/>
    </row>
    <row r="17" spans="1:4">
      <c r="A17" s="114" t="s">
        <v>502</v>
      </c>
      <c r="B17" s="109"/>
      <c r="C17" s="109"/>
      <c r="D17" s="109"/>
    </row>
    <row r="18" spans="1:4">
      <c r="A18" s="115" t="s">
        <v>50</v>
      </c>
      <c r="B18" s="115" t="s">
        <v>0</v>
      </c>
      <c r="C18" s="115" t="s">
        <v>1</v>
      </c>
      <c r="D18" s="109"/>
    </row>
    <row r="19" spans="1:4">
      <c r="A19" s="127" t="s">
        <v>5</v>
      </c>
      <c r="B19" s="117">
        <v>931842</v>
      </c>
      <c r="C19" s="49">
        <v>278617</v>
      </c>
      <c r="D19" s="109"/>
    </row>
    <row r="20" spans="1:4">
      <c r="A20" s="116" t="s">
        <v>6</v>
      </c>
      <c r="B20" s="119">
        <v>1186294</v>
      </c>
      <c r="C20" s="50">
        <v>287820</v>
      </c>
      <c r="D20" s="109"/>
    </row>
    <row r="21" spans="1:4">
      <c r="A21" s="121" t="s">
        <v>195</v>
      </c>
      <c r="B21" s="122"/>
      <c r="C21" s="156">
        <v>183</v>
      </c>
      <c r="D21" s="109"/>
    </row>
    <row r="22" spans="1:4">
      <c r="A22" s="109"/>
      <c r="B22" s="128"/>
      <c r="C22" s="128"/>
      <c r="D22" s="128"/>
    </row>
    <row r="24" spans="1:4">
      <c r="A24" s="7" t="s">
        <v>357</v>
      </c>
      <c r="B24" s="111"/>
      <c r="C24" s="111"/>
      <c r="D24" s="111"/>
    </row>
    <row r="25" spans="1:4">
      <c r="A25" s="7" t="s">
        <v>503</v>
      </c>
      <c r="B25" s="111"/>
      <c r="C25" s="111"/>
      <c r="D25" s="111"/>
    </row>
    <row r="26" spans="1:4">
      <c r="A26" s="115" t="s">
        <v>123</v>
      </c>
      <c r="B26" s="115" t="s">
        <v>0</v>
      </c>
      <c r="C26" s="115" t="s">
        <v>1</v>
      </c>
      <c r="D26" s="109"/>
    </row>
    <row r="27" spans="1:4">
      <c r="A27" s="44" t="s">
        <v>9</v>
      </c>
      <c r="B27" s="117">
        <v>766106</v>
      </c>
      <c r="C27" s="117">
        <v>159000</v>
      </c>
      <c r="D27" s="109"/>
    </row>
    <row r="28" spans="1:4">
      <c r="A28" s="44" t="s">
        <v>10</v>
      </c>
      <c r="B28" s="119">
        <v>579554</v>
      </c>
      <c r="C28" s="119">
        <v>111344</v>
      </c>
      <c r="D28" s="109"/>
    </row>
    <row r="29" spans="1:4">
      <c r="A29" s="44" t="s">
        <v>11</v>
      </c>
      <c r="B29" s="119">
        <v>587607</v>
      </c>
      <c r="C29" s="119">
        <v>204824</v>
      </c>
      <c r="D29" s="109"/>
    </row>
    <row r="30" spans="1:4">
      <c r="A30" s="44" t="s">
        <v>197</v>
      </c>
      <c r="B30" s="119">
        <v>241858</v>
      </c>
      <c r="C30" s="119">
        <v>59140</v>
      </c>
      <c r="D30" s="109"/>
    </row>
    <row r="31" spans="1:4">
      <c r="A31" s="44" t="s">
        <v>13</v>
      </c>
      <c r="B31" s="119">
        <v>224581</v>
      </c>
      <c r="C31" s="119">
        <v>65942</v>
      </c>
      <c r="D31" s="109"/>
    </row>
    <row r="32" spans="1:4">
      <c r="A32" s="44" t="s">
        <v>138</v>
      </c>
      <c r="B32" s="119">
        <v>206637</v>
      </c>
      <c r="C32" s="119">
        <v>76739</v>
      </c>
      <c r="D32" s="109"/>
    </row>
    <row r="33" spans="1:29">
      <c r="A33" s="44" t="s">
        <v>139</v>
      </c>
      <c r="B33" s="119">
        <v>44234</v>
      </c>
      <c r="C33" s="119">
        <v>12883</v>
      </c>
      <c r="D33" s="109"/>
    </row>
    <row r="34" spans="1:29">
      <c r="A34" s="44" t="s">
        <v>198</v>
      </c>
      <c r="B34" s="119">
        <v>101859</v>
      </c>
      <c r="C34" s="119">
        <v>32772</v>
      </c>
      <c r="D34" s="109"/>
    </row>
    <row r="35" spans="1:29">
      <c r="A35" s="44" t="s">
        <v>141</v>
      </c>
      <c r="B35" s="119">
        <v>45191</v>
      </c>
      <c r="C35" s="119">
        <v>17264</v>
      </c>
      <c r="D35" s="109"/>
    </row>
    <row r="36" spans="1:29">
      <c r="A36" s="44" t="s">
        <v>176</v>
      </c>
      <c r="B36" s="119">
        <v>58467</v>
      </c>
      <c r="C36" s="119">
        <v>14805</v>
      </c>
      <c r="D36" s="109"/>
    </row>
    <row r="37" spans="1:29">
      <c r="A37" s="44" t="s">
        <v>342</v>
      </c>
      <c r="B37" s="119">
        <v>179029</v>
      </c>
      <c r="C37" s="119">
        <v>49830</v>
      </c>
      <c r="D37" s="109"/>
    </row>
    <row r="38" spans="1:29">
      <c r="A38" s="44" t="s">
        <v>31</v>
      </c>
      <c r="B38" s="119">
        <v>368735</v>
      </c>
      <c r="C38" s="119">
        <v>100782</v>
      </c>
      <c r="D38" s="109"/>
    </row>
    <row r="39" spans="1:29">
      <c r="A39" s="108" t="s">
        <v>195</v>
      </c>
      <c r="B39" s="122">
        <v>1578</v>
      </c>
      <c r="C39" s="122">
        <v>230</v>
      </c>
      <c r="D39" s="109"/>
    </row>
    <row r="40" spans="1:29">
      <c r="D40" s="109"/>
    </row>
    <row r="42" spans="1:29" s="109" customFormat="1">
      <c r="A42" s="7" t="s">
        <v>520</v>
      </c>
      <c r="B42" s="111"/>
      <c r="C42" s="111"/>
      <c r="D42" s="111"/>
      <c r="E42" s="111"/>
      <c r="F42" s="112"/>
      <c r="G42" s="112"/>
      <c r="H42" s="112"/>
      <c r="I42" s="112"/>
      <c r="J42" s="112"/>
      <c r="K42" s="112"/>
      <c r="L42" s="64"/>
      <c r="M42" s="64"/>
      <c r="N42" s="112"/>
      <c r="O42" s="112"/>
      <c r="P42" s="139" t="s">
        <v>512</v>
      </c>
      <c r="Q42" s="140"/>
      <c r="R42" s="140"/>
      <c r="S42" s="140"/>
      <c r="T42" s="140"/>
      <c r="U42" s="141"/>
      <c r="V42" s="141"/>
      <c r="W42" s="141"/>
      <c r="X42" s="141"/>
      <c r="Y42" s="141"/>
      <c r="Z42" s="141"/>
      <c r="AA42" s="142"/>
      <c r="AB42" s="142"/>
      <c r="AC42" s="141"/>
    </row>
    <row r="43" spans="1:29" s="109" customFormat="1">
      <c r="A43" s="7" t="s">
        <v>514</v>
      </c>
      <c r="B43" s="111"/>
      <c r="C43" s="111"/>
      <c r="D43" s="111"/>
      <c r="E43" s="111"/>
      <c r="F43" s="112"/>
      <c r="G43" s="112"/>
      <c r="H43" s="112"/>
      <c r="I43" s="112"/>
      <c r="J43" s="112"/>
      <c r="K43" s="112"/>
      <c r="L43" s="64"/>
      <c r="M43" s="64"/>
      <c r="N43" s="112"/>
      <c r="O43" s="112"/>
      <c r="P43" s="139" t="s">
        <v>515</v>
      </c>
      <c r="Q43" s="140"/>
      <c r="R43" s="140"/>
      <c r="S43" s="140"/>
      <c r="T43" s="140"/>
      <c r="U43" s="141"/>
      <c r="V43" s="141"/>
      <c r="W43" s="141"/>
      <c r="X43" s="141"/>
      <c r="Y43" s="141"/>
      <c r="Z43" s="141"/>
      <c r="AA43" s="142"/>
      <c r="AB43" s="142"/>
      <c r="AC43" s="141"/>
    </row>
    <row r="44" spans="1:29" s="109" customFormat="1" ht="63.75">
      <c r="A44" s="30" t="s">
        <v>50</v>
      </c>
      <c r="B44" s="30" t="s">
        <v>9</v>
      </c>
      <c r="C44" s="30" t="s">
        <v>10</v>
      </c>
      <c r="D44" s="30" t="s">
        <v>11</v>
      </c>
      <c r="E44" s="30" t="s">
        <v>12</v>
      </c>
      <c r="F44" s="30" t="s">
        <v>13</v>
      </c>
      <c r="G44" s="30" t="s">
        <v>138</v>
      </c>
      <c r="H44" s="30" t="s">
        <v>139</v>
      </c>
      <c r="I44" s="30" t="s">
        <v>140</v>
      </c>
      <c r="J44" s="30" t="s">
        <v>141</v>
      </c>
      <c r="K44" s="30" t="s">
        <v>176</v>
      </c>
      <c r="L44" s="30" t="s">
        <v>344</v>
      </c>
      <c r="M44" s="30" t="s">
        <v>31</v>
      </c>
      <c r="N44" s="30" t="s">
        <v>195</v>
      </c>
      <c r="P44" s="143" t="s">
        <v>50</v>
      </c>
      <c r="Q44" s="143" t="s">
        <v>9</v>
      </c>
      <c r="R44" s="143" t="s">
        <v>10</v>
      </c>
      <c r="S44" s="143" t="s">
        <v>11</v>
      </c>
      <c r="T44" s="143" t="s">
        <v>12</v>
      </c>
      <c r="U44" s="143" t="s">
        <v>13</v>
      </c>
      <c r="V44" s="143" t="s">
        <v>138</v>
      </c>
      <c r="W44" s="143" t="s">
        <v>139</v>
      </c>
      <c r="X44" s="143" t="s">
        <v>140</v>
      </c>
      <c r="Y44" s="143" t="s">
        <v>141</v>
      </c>
      <c r="Z44" s="143" t="s">
        <v>176</v>
      </c>
      <c r="AA44" s="143" t="s">
        <v>513</v>
      </c>
      <c r="AB44" s="143" t="s">
        <v>31</v>
      </c>
      <c r="AC44" s="143" t="s">
        <v>195</v>
      </c>
    </row>
    <row r="45" spans="1:29" s="109" customFormat="1">
      <c r="A45" s="127" t="s">
        <v>5</v>
      </c>
      <c r="B45" s="117">
        <v>274157</v>
      </c>
      <c r="C45" s="117">
        <v>260339</v>
      </c>
      <c r="D45" s="118">
        <v>201743</v>
      </c>
      <c r="E45" s="118">
        <v>136529</v>
      </c>
      <c r="F45" s="118">
        <v>80952</v>
      </c>
      <c r="G45" s="118">
        <v>83464</v>
      </c>
      <c r="H45" s="118">
        <v>19</v>
      </c>
      <c r="I45" s="118">
        <v>28216</v>
      </c>
      <c r="J45" s="118">
        <v>17703</v>
      </c>
      <c r="K45" s="118">
        <v>34698</v>
      </c>
      <c r="L45" s="118">
        <v>71975</v>
      </c>
      <c r="M45" s="118">
        <v>141165</v>
      </c>
      <c r="N45" s="118">
        <v>779</v>
      </c>
      <c r="P45" s="144" t="s">
        <v>5</v>
      </c>
      <c r="Q45" s="145">
        <v>64554</v>
      </c>
      <c r="R45" s="145">
        <v>59515</v>
      </c>
      <c r="S45" s="146">
        <v>87646</v>
      </c>
      <c r="T45" s="146">
        <v>36409</v>
      </c>
      <c r="U45" s="146">
        <v>29339</v>
      </c>
      <c r="V45" s="146">
        <v>37199</v>
      </c>
      <c r="W45" s="146">
        <v>1</v>
      </c>
      <c r="X45" s="146">
        <v>10354</v>
      </c>
      <c r="Y45" s="146">
        <v>6869</v>
      </c>
      <c r="Z45" s="146">
        <v>9391</v>
      </c>
      <c r="AA45" s="146">
        <v>24457</v>
      </c>
      <c r="AB45" s="146">
        <v>41777</v>
      </c>
      <c r="AC45" s="146">
        <v>103</v>
      </c>
    </row>
    <row r="46" spans="1:29" s="109" customFormat="1">
      <c r="A46" s="116" t="s">
        <v>6</v>
      </c>
      <c r="B46" s="119">
        <v>492043</v>
      </c>
      <c r="C46" s="119">
        <v>319261</v>
      </c>
      <c r="D46" s="120">
        <v>385902</v>
      </c>
      <c r="E46" s="120">
        <v>105347</v>
      </c>
      <c r="F46" s="120">
        <v>143639</v>
      </c>
      <c r="G46" s="120">
        <v>123188</v>
      </c>
      <c r="H46" s="120">
        <v>44218</v>
      </c>
      <c r="I46" s="120">
        <v>73652</v>
      </c>
      <c r="J46" s="120">
        <v>27497</v>
      </c>
      <c r="K46" s="120">
        <v>23776</v>
      </c>
      <c r="L46" s="120">
        <v>107056</v>
      </c>
      <c r="M46" s="120">
        <v>227594</v>
      </c>
      <c r="N46" s="120">
        <v>799</v>
      </c>
      <c r="P46" s="147" t="s">
        <v>6</v>
      </c>
      <c r="Q46" s="148">
        <v>94414</v>
      </c>
      <c r="R46" s="148">
        <v>51811</v>
      </c>
      <c r="S46" s="149">
        <v>117123</v>
      </c>
      <c r="T46" s="149">
        <v>22718</v>
      </c>
      <c r="U46" s="149">
        <v>36570</v>
      </c>
      <c r="V46" s="149">
        <v>39524</v>
      </c>
      <c r="W46" s="149">
        <v>12881</v>
      </c>
      <c r="X46" s="149">
        <v>22414</v>
      </c>
      <c r="Y46" s="149">
        <v>10392</v>
      </c>
      <c r="Z46" s="149">
        <v>5412</v>
      </c>
      <c r="AA46" s="149">
        <v>25371</v>
      </c>
      <c r="AB46" s="149">
        <v>58988</v>
      </c>
      <c r="AC46" s="149">
        <v>127</v>
      </c>
    </row>
    <row r="47" spans="1:29" s="109" customFormat="1">
      <c r="A47" s="121" t="s">
        <v>195</v>
      </c>
      <c r="B47" s="122"/>
      <c r="C47" s="122"/>
      <c r="D47" s="123"/>
      <c r="E47" s="123"/>
      <c r="F47" s="123"/>
      <c r="G47" s="123"/>
      <c r="H47" s="123"/>
      <c r="I47" s="123"/>
      <c r="J47" s="123"/>
      <c r="K47" s="123"/>
      <c r="L47" s="134"/>
      <c r="M47" s="123"/>
      <c r="N47" s="123"/>
      <c r="P47" s="150" t="s">
        <v>195</v>
      </c>
      <c r="Q47" s="151">
        <v>32</v>
      </c>
      <c r="R47" s="151">
        <v>18</v>
      </c>
      <c r="S47" s="152">
        <v>55</v>
      </c>
      <c r="T47" s="152">
        <v>13</v>
      </c>
      <c r="U47" s="152">
        <v>33</v>
      </c>
      <c r="V47" s="152">
        <v>16</v>
      </c>
      <c r="W47" s="152">
        <v>1</v>
      </c>
      <c r="X47" s="152">
        <v>4</v>
      </c>
      <c r="Y47" s="152">
        <v>3</v>
      </c>
      <c r="Z47" s="152">
        <v>2</v>
      </c>
      <c r="AA47" s="152">
        <v>2</v>
      </c>
      <c r="AB47" s="152">
        <v>17</v>
      </c>
      <c r="AC47" s="152">
        <v>0</v>
      </c>
    </row>
    <row r="48" spans="1:29" s="109" customFormat="1">
      <c r="A48" s="112" t="s">
        <v>260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41" t="s">
        <v>260</v>
      </c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</row>
    <row r="49" spans="1:4" s="109" customFormat="1">
      <c r="A49" s="7"/>
      <c r="B49" s="7"/>
      <c r="C49" s="7"/>
    </row>
    <row r="50" spans="1:4" s="109" customFormat="1"/>
    <row r="51" spans="1:4">
      <c r="A51" s="114" t="s">
        <v>358</v>
      </c>
      <c r="B51" s="109"/>
      <c r="C51" s="109"/>
      <c r="D51" s="109"/>
    </row>
    <row r="52" spans="1:4">
      <c r="A52" s="114" t="s">
        <v>504</v>
      </c>
      <c r="B52" s="109"/>
      <c r="C52" s="109"/>
      <c r="D52" s="109"/>
    </row>
    <row r="53" spans="1:4">
      <c r="A53" s="115" t="s">
        <v>51</v>
      </c>
      <c r="B53" s="115" t="s">
        <v>0</v>
      </c>
      <c r="C53" s="115" t="s">
        <v>1</v>
      </c>
      <c r="D53" s="109"/>
    </row>
    <row r="54" spans="1:4">
      <c r="A54" s="127" t="s">
        <v>40</v>
      </c>
      <c r="B54" s="117">
        <v>23780</v>
      </c>
      <c r="C54" s="117">
        <v>237</v>
      </c>
      <c r="D54" s="109"/>
    </row>
    <row r="55" spans="1:4">
      <c r="A55" s="116" t="s">
        <v>2</v>
      </c>
      <c r="B55" s="119">
        <v>183431</v>
      </c>
      <c r="C55" s="119">
        <v>7249</v>
      </c>
      <c r="D55" s="109"/>
    </row>
    <row r="56" spans="1:4">
      <c r="A56" s="116" t="s">
        <v>41</v>
      </c>
      <c r="B56" s="119">
        <v>676677</v>
      </c>
      <c r="C56" s="119">
        <v>167486</v>
      </c>
      <c r="D56" s="109"/>
    </row>
    <row r="57" spans="1:4">
      <c r="A57" s="116" t="s">
        <v>42</v>
      </c>
      <c r="B57" s="119">
        <v>526829</v>
      </c>
      <c r="C57" s="119">
        <v>193050</v>
      </c>
      <c r="D57" s="109"/>
    </row>
    <row r="58" spans="1:4">
      <c r="A58" s="116" t="s">
        <v>43</v>
      </c>
      <c r="B58" s="119">
        <v>391689</v>
      </c>
      <c r="C58" s="119">
        <v>118098</v>
      </c>
      <c r="D58" s="109"/>
    </row>
    <row r="59" spans="1:4">
      <c r="A59" s="116" t="s">
        <v>44</v>
      </c>
      <c r="B59" s="119">
        <v>294790</v>
      </c>
      <c r="C59" s="119">
        <v>75093</v>
      </c>
      <c r="D59" s="109"/>
    </row>
    <row r="60" spans="1:4">
      <c r="A60" s="116" t="s">
        <v>3</v>
      </c>
      <c r="B60" s="119">
        <v>83832</v>
      </c>
      <c r="C60" s="119">
        <v>18969</v>
      </c>
      <c r="D60" s="109"/>
    </row>
    <row r="61" spans="1:4">
      <c r="A61" s="121" t="s">
        <v>195</v>
      </c>
      <c r="B61" s="122"/>
      <c r="C61" s="122">
        <v>8</v>
      </c>
      <c r="D61" s="109"/>
    </row>
    <row r="62" spans="1:4">
      <c r="A62" s="109"/>
      <c r="B62" s="128"/>
      <c r="C62" s="128"/>
      <c r="D62" s="109"/>
    </row>
    <row r="64" spans="1:4">
      <c r="A64" s="114" t="s">
        <v>359</v>
      </c>
      <c r="B64" s="109"/>
      <c r="C64" s="109"/>
      <c r="D64" s="109"/>
    </row>
    <row r="65" spans="1:13">
      <c r="A65" s="114" t="s">
        <v>505</v>
      </c>
      <c r="B65" s="109"/>
      <c r="C65" s="109"/>
      <c r="D65" s="109"/>
    </row>
    <row r="66" spans="1:13">
      <c r="A66" s="115" t="s">
        <v>148</v>
      </c>
      <c r="B66" s="115" t="s">
        <v>0</v>
      </c>
      <c r="C66" s="115" t="s">
        <v>1</v>
      </c>
      <c r="D66" s="109"/>
    </row>
    <row r="67" spans="1:13">
      <c r="A67" s="127" t="s">
        <v>30</v>
      </c>
      <c r="B67" s="117">
        <v>855384</v>
      </c>
      <c r="C67" s="117">
        <v>173119</v>
      </c>
      <c r="D67" s="109"/>
    </row>
    <row r="68" spans="1:13">
      <c r="A68" s="116" t="s">
        <v>29</v>
      </c>
      <c r="B68" s="119">
        <v>1565928</v>
      </c>
      <c r="C68" s="119">
        <v>392044</v>
      </c>
      <c r="D68" s="109"/>
    </row>
    <row r="69" spans="1:13">
      <c r="A69" s="116" t="s">
        <v>4</v>
      </c>
      <c r="B69" s="119">
        <v>236652</v>
      </c>
      <c r="C69" s="119">
        <v>6844</v>
      </c>
      <c r="D69" s="109"/>
    </row>
    <row r="70" spans="1:13">
      <c r="A70" s="121" t="s">
        <v>195</v>
      </c>
      <c r="B70" s="122">
        <v>2</v>
      </c>
      <c r="C70" s="122">
        <v>4126</v>
      </c>
      <c r="D70" s="109"/>
    </row>
    <row r="71" spans="1:13">
      <c r="A71" s="109"/>
      <c r="B71" s="128"/>
      <c r="C71" s="128"/>
      <c r="D71" s="109"/>
    </row>
    <row r="72" spans="1:13">
      <c r="D72" s="109"/>
    </row>
    <row r="73" spans="1:13">
      <c r="A73" s="114" t="s">
        <v>360</v>
      </c>
      <c r="B73" s="109"/>
      <c r="C73" s="109"/>
      <c r="D73" s="109"/>
      <c r="F73" s="114" t="s">
        <v>361</v>
      </c>
      <c r="G73" s="109"/>
      <c r="H73" s="109"/>
      <c r="I73" s="109"/>
      <c r="K73" s="114" t="s">
        <v>362</v>
      </c>
      <c r="L73" s="109"/>
      <c r="M73" s="109"/>
    </row>
    <row r="74" spans="1:13">
      <c r="A74" s="114" t="s">
        <v>506</v>
      </c>
      <c r="B74" s="109"/>
      <c r="C74" s="109"/>
      <c r="D74" s="109"/>
      <c r="F74" s="114" t="s">
        <v>507</v>
      </c>
      <c r="G74" s="109"/>
      <c r="H74" s="109"/>
      <c r="I74" s="109"/>
      <c r="K74" s="114" t="s">
        <v>508</v>
      </c>
      <c r="L74" s="109"/>
      <c r="M74" s="109"/>
    </row>
    <row r="75" spans="1:13">
      <c r="A75" s="115" t="s">
        <v>124</v>
      </c>
      <c r="B75" s="115" t="s">
        <v>0</v>
      </c>
      <c r="C75" s="115" t="s">
        <v>1</v>
      </c>
      <c r="D75" s="109"/>
      <c r="F75" s="115" t="s">
        <v>124</v>
      </c>
      <c r="G75" s="115" t="s">
        <v>0</v>
      </c>
      <c r="H75" s="115" t="s">
        <v>1</v>
      </c>
      <c r="I75" s="109"/>
      <c r="K75" s="115" t="s">
        <v>124</v>
      </c>
      <c r="L75" s="115" t="s">
        <v>0</v>
      </c>
      <c r="M75" s="115" t="s">
        <v>1</v>
      </c>
    </row>
    <row r="76" spans="1:13">
      <c r="A76" s="129" t="s">
        <v>14</v>
      </c>
      <c r="B76" s="117">
        <v>16758</v>
      </c>
      <c r="C76" s="117">
        <v>3447</v>
      </c>
      <c r="D76" s="109"/>
      <c r="F76" s="129" t="s">
        <v>14</v>
      </c>
      <c r="G76" s="117">
        <v>10570</v>
      </c>
      <c r="H76" s="117">
        <v>1881</v>
      </c>
      <c r="I76" s="109"/>
      <c r="K76" s="129" t="s">
        <v>14</v>
      </c>
      <c r="L76" s="117">
        <v>6194</v>
      </c>
      <c r="M76" s="117">
        <v>1562</v>
      </c>
    </row>
    <row r="77" spans="1:13">
      <c r="A77" s="130" t="s">
        <v>15</v>
      </c>
      <c r="B77" s="119">
        <v>41844</v>
      </c>
      <c r="C77" s="119">
        <v>10420</v>
      </c>
      <c r="D77" s="109"/>
      <c r="F77" s="130" t="s">
        <v>15</v>
      </c>
      <c r="G77" s="119">
        <v>19239</v>
      </c>
      <c r="H77" s="119">
        <v>3915</v>
      </c>
      <c r="I77" s="109"/>
      <c r="K77" s="130" t="s">
        <v>15</v>
      </c>
      <c r="L77" s="119">
        <v>22612</v>
      </c>
      <c r="M77" s="119">
        <v>6501</v>
      </c>
    </row>
    <row r="78" spans="1:13">
      <c r="A78" s="130" t="s">
        <v>16</v>
      </c>
      <c r="B78" s="119">
        <v>79056</v>
      </c>
      <c r="C78" s="119">
        <v>26570</v>
      </c>
      <c r="D78" s="109"/>
      <c r="F78" s="130" t="s">
        <v>16</v>
      </c>
      <c r="G78" s="119">
        <v>36564</v>
      </c>
      <c r="H78" s="119">
        <v>9295</v>
      </c>
      <c r="I78" s="109"/>
      <c r="K78" s="130" t="s">
        <v>16</v>
      </c>
      <c r="L78" s="119">
        <v>42497</v>
      </c>
      <c r="M78" s="119">
        <v>17267</v>
      </c>
    </row>
    <row r="79" spans="1:13">
      <c r="A79" s="130" t="s">
        <v>17</v>
      </c>
      <c r="B79" s="119">
        <v>42259</v>
      </c>
      <c r="C79" s="119">
        <v>7876</v>
      </c>
      <c r="D79" s="109"/>
      <c r="F79" s="130" t="s">
        <v>17</v>
      </c>
      <c r="G79" s="119">
        <v>20104</v>
      </c>
      <c r="H79" s="119">
        <v>2899</v>
      </c>
      <c r="I79" s="109"/>
      <c r="K79" s="130" t="s">
        <v>17</v>
      </c>
      <c r="L79" s="119">
        <v>22169</v>
      </c>
      <c r="M79" s="119">
        <v>4973</v>
      </c>
    </row>
    <row r="80" spans="1:13">
      <c r="A80" s="130" t="s">
        <v>18</v>
      </c>
      <c r="B80" s="119">
        <v>73820</v>
      </c>
      <c r="C80" s="119">
        <v>8705</v>
      </c>
      <c r="D80" s="109"/>
      <c r="F80" s="130" t="s">
        <v>18</v>
      </c>
      <c r="G80" s="119">
        <v>44971</v>
      </c>
      <c r="H80" s="119">
        <v>4484</v>
      </c>
      <c r="I80" s="109"/>
      <c r="K80" s="130" t="s">
        <v>18</v>
      </c>
      <c r="L80" s="119">
        <v>28870</v>
      </c>
      <c r="M80" s="119">
        <v>4215</v>
      </c>
    </row>
    <row r="81" spans="1:13">
      <c r="A81" s="130" t="s">
        <v>19</v>
      </c>
      <c r="B81" s="119">
        <v>203040</v>
      </c>
      <c r="C81" s="119">
        <v>34826</v>
      </c>
      <c r="D81" s="109"/>
      <c r="F81" s="130" t="s">
        <v>19</v>
      </c>
      <c r="G81" s="119">
        <v>116579</v>
      </c>
      <c r="H81" s="119">
        <v>18075</v>
      </c>
      <c r="I81" s="109"/>
      <c r="K81" s="130" t="s">
        <v>19</v>
      </c>
      <c r="L81" s="119">
        <v>86484</v>
      </c>
      <c r="M81" s="119">
        <v>16737</v>
      </c>
    </row>
    <row r="82" spans="1:13">
      <c r="A82" s="130" t="s">
        <v>20</v>
      </c>
      <c r="B82" s="119">
        <v>1016744</v>
      </c>
      <c r="C82" s="119">
        <v>358736</v>
      </c>
      <c r="D82" s="109"/>
      <c r="F82" s="130" t="s">
        <v>20</v>
      </c>
      <c r="G82" s="119">
        <v>561301</v>
      </c>
      <c r="H82" s="119">
        <v>186803</v>
      </c>
      <c r="I82" s="109"/>
      <c r="K82" s="130" t="s">
        <v>20</v>
      </c>
      <c r="L82" s="119">
        <v>455655</v>
      </c>
      <c r="M82" s="119">
        <v>171831</v>
      </c>
    </row>
    <row r="83" spans="1:13">
      <c r="A83" s="130" t="s">
        <v>21</v>
      </c>
      <c r="B83" s="119">
        <v>99347</v>
      </c>
      <c r="C83" s="119">
        <v>17367</v>
      </c>
      <c r="D83" s="109"/>
      <c r="F83" s="130" t="s">
        <v>21</v>
      </c>
      <c r="G83" s="119">
        <v>54065</v>
      </c>
      <c r="H83" s="119">
        <v>8399</v>
      </c>
      <c r="I83" s="109"/>
      <c r="K83" s="130" t="s">
        <v>21</v>
      </c>
      <c r="L83" s="119">
        <v>45303</v>
      </c>
      <c r="M83" s="119">
        <v>8961</v>
      </c>
    </row>
    <row r="84" spans="1:13">
      <c r="A84" s="130" t="s">
        <v>22</v>
      </c>
      <c r="B84" s="119">
        <v>103060</v>
      </c>
      <c r="C84" s="119">
        <v>16260</v>
      </c>
      <c r="D84" s="109"/>
      <c r="F84" s="130" t="s">
        <v>22</v>
      </c>
      <c r="G84" s="119">
        <v>60679</v>
      </c>
      <c r="H84" s="119">
        <v>8522</v>
      </c>
      <c r="I84" s="109"/>
      <c r="K84" s="130" t="s">
        <v>22</v>
      </c>
      <c r="L84" s="119">
        <v>42415</v>
      </c>
      <c r="M84" s="119">
        <v>7735</v>
      </c>
    </row>
    <row r="85" spans="1:13">
      <c r="A85" s="130" t="s">
        <v>204</v>
      </c>
      <c r="B85" s="119">
        <v>49667</v>
      </c>
      <c r="C85" s="119">
        <v>7874</v>
      </c>
      <c r="D85" s="109"/>
      <c r="F85" s="130" t="s">
        <v>204</v>
      </c>
      <c r="G85" s="119">
        <v>28571</v>
      </c>
      <c r="H85" s="119">
        <v>3929</v>
      </c>
      <c r="I85" s="109"/>
      <c r="K85" s="130" t="s">
        <v>204</v>
      </c>
      <c r="L85" s="119">
        <v>21102</v>
      </c>
      <c r="M85" s="119">
        <v>3944</v>
      </c>
    </row>
    <row r="86" spans="1:13">
      <c r="A86" s="130" t="s">
        <v>23</v>
      </c>
      <c r="B86" s="119">
        <v>187521</v>
      </c>
      <c r="C86" s="119">
        <v>33486</v>
      </c>
      <c r="D86" s="109"/>
      <c r="F86" s="130" t="s">
        <v>23</v>
      </c>
      <c r="G86" s="119">
        <v>102765</v>
      </c>
      <c r="H86" s="119">
        <v>17626</v>
      </c>
      <c r="I86" s="109"/>
      <c r="K86" s="130" t="s">
        <v>23</v>
      </c>
      <c r="L86" s="119">
        <v>84787</v>
      </c>
      <c r="M86" s="119">
        <v>15854</v>
      </c>
    </row>
    <row r="87" spans="1:13">
      <c r="A87" s="130" t="s">
        <v>24</v>
      </c>
      <c r="B87" s="119">
        <v>91004</v>
      </c>
      <c r="C87" s="119">
        <v>15089</v>
      </c>
      <c r="D87" s="109"/>
      <c r="F87" s="130" t="s">
        <v>24</v>
      </c>
      <c r="G87" s="119">
        <v>56009</v>
      </c>
      <c r="H87" s="119">
        <v>8512</v>
      </c>
      <c r="I87" s="109"/>
      <c r="K87" s="130" t="s">
        <v>24</v>
      </c>
      <c r="L87" s="119">
        <v>35012</v>
      </c>
      <c r="M87" s="119">
        <v>6569</v>
      </c>
    </row>
    <row r="88" spans="1:13">
      <c r="A88" s="130" t="s">
        <v>25</v>
      </c>
      <c r="B88" s="119">
        <v>39138</v>
      </c>
      <c r="C88" s="119">
        <v>7050</v>
      </c>
      <c r="D88" s="109"/>
      <c r="F88" s="130" t="s">
        <v>25</v>
      </c>
      <c r="G88" s="119">
        <v>23140</v>
      </c>
      <c r="H88" s="119">
        <v>3773</v>
      </c>
      <c r="I88" s="109"/>
      <c r="K88" s="130" t="s">
        <v>25</v>
      </c>
      <c r="L88" s="119">
        <v>16003</v>
      </c>
      <c r="M88" s="119">
        <v>3276</v>
      </c>
    </row>
    <row r="89" spans="1:13">
      <c r="A89" s="130" t="s">
        <v>26</v>
      </c>
      <c r="B89" s="119">
        <v>105482</v>
      </c>
      <c r="C89" s="119">
        <v>20647</v>
      </c>
      <c r="D89" s="109"/>
      <c r="F89" s="130" t="s">
        <v>26</v>
      </c>
      <c r="G89" s="119">
        <v>60518</v>
      </c>
      <c r="H89" s="119">
        <v>10128</v>
      </c>
      <c r="I89" s="109"/>
      <c r="K89" s="130" t="s">
        <v>26</v>
      </c>
      <c r="L89" s="119">
        <v>44987</v>
      </c>
      <c r="M89" s="119">
        <v>10510</v>
      </c>
    </row>
    <row r="90" spans="1:13">
      <c r="A90" s="130" t="s">
        <v>27</v>
      </c>
      <c r="B90" s="119">
        <v>14038</v>
      </c>
      <c r="C90" s="119">
        <v>2202</v>
      </c>
      <c r="D90" s="109"/>
      <c r="F90" s="130" t="s">
        <v>27</v>
      </c>
      <c r="G90" s="119">
        <v>8878</v>
      </c>
      <c r="H90" s="119">
        <v>1154</v>
      </c>
      <c r="I90" s="109"/>
      <c r="K90" s="130" t="s">
        <v>27</v>
      </c>
      <c r="L90" s="119">
        <v>5162</v>
      </c>
      <c r="M90" s="119">
        <v>1048</v>
      </c>
    </row>
    <row r="91" spans="1:13">
      <c r="A91" s="130" t="s">
        <v>28</v>
      </c>
      <c r="B91" s="119">
        <v>23500</v>
      </c>
      <c r="C91" s="119">
        <v>5922</v>
      </c>
      <c r="D91" s="109"/>
      <c r="F91" s="130" t="s">
        <v>28</v>
      </c>
      <c r="G91" s="119">
        <v>13965</v>
      </c>
      <c r="H91" s="119">
        <v>2783</v>
      </c>
      <c r="I91" s="109"/>
      <c r="K91" s="130" t="s">
        <v>28</v>
      </c>
      <c r="L91" s="119">
        <v>9549</v>
      </c>
      <c r="M91" s="119">
        <v>3132</v>
      </c>
    </row>
    <row r="92" spans="1:13">
      <c r="A92" s="107" t="s">
        <v>195</v>
      </c>
      <c r="B92" s="122"/>
      <c r="C92" s="122">
        <v>3755</v>
      </c>
      <c r="D92" s="109"/>
      <c r="F92" s="107" t="s">
        <v>195</v>
      </c>
      <c r="G92" s="122"/>
      <c r="H92" s="122">
        <v>1655</v>
      </c>
      <c r="I92" s="109"/>
      <c r="K92" s="107" t="s">
        <v>195</v>
      </c>
      <c r="L92" s="122"/>
      <c r="M92" s="122">
        <v>2100</v>
      </c>
    </row>
    <row r="93" spans="1:13">
      <c r="A93" s="109"/>
      <c r="B93" s="128"/>
      <c r="C93" s="128"/>
      <c r="D93" s="109"/>
    </row>
    <row r="94" spans="1:13">
      <c r="A94" s="109"/>
      <c r="B94" s="131"/>
      <c r="C94" s="131"/>
      <c r="D94" s="131"/>
    </row>
    <row r="95" spans="1:13">
      <c r="A95" s="11" t="s">
        <v>363</v>
      </c>
      <c r="B95" s="52"/>
      <c r="C95" s="52"/>
      <c r="D95" s="52"/>
      <c r="E95" s="135"/>
      <c r="F95" s="11" t="s">
        <v>364</v>
      </c>
      <c r="G95" s="52"/>
      <c r="H95" s="52"/>
      <c r="K95" s="11" t="s">
        <v>365</v>
      </c>
      <c r="L95" s="52"/>
      <c r="M95" s="52"/>
    </row>
    <row r="96" spans="1:13">
      <c r="A96" s="114" t="s">
        <v>509</v>
      </c>
      <c r="B96" s="109"/>
      <c r="C96" s="109"/>
      <c r="D96" s="109"/>
      <c r="F96" s="114" t="s">
        <v>510</v>
      </c>
      <c r="G96" s="109"/>
      <c r="H96" s="109"/>
      <c r="K96" s="114" t="s">
        <v>511</v>
      </c>
      <c r="L96" s="109"/>
      <c r="M96" s="109"/>
    </row>
    <row r="97" spans="1:13">
      <c r="A97" s="132" t="s">
        <v>125</v>
      </c>
      <c r="B97" s="133" t="s">
        <v>0</v>
      </c>
      <c r="C97" s="133" t="s">
        <v>1</v>
      </c>
      <c r="D97" s="109"/>
      <c r="F97" s="132" t="s">
        <v>125</v>
      </c>
      <c r="G97" s="133" t="s">
        <v>0</v>
      </c>
      <c r="H97" s="133" t="s">
        <v>1</v>
      </c>
      <c r="K97" s="132" t="s">
        <v>125</v>
      </c>
      <c r="L97" s="133" t="s">
        <v>0</v>
      </c>
      <c r="M97" s="133" t="s">
        <v>1</v>
      </c>
    </row>
    <row r="98" spans="1:13">
      <c r="A98" s="129" t="s">
        <v>33</v>
      </c>
      <c r="B98" s="117">
        <v>87398</v>
      </c>
      <c r="C98" s="117">
        <v>7719</v>
      </c>
      <c r="D98" s="109"/>
      <c r="F98" s="129" t="s">
        <v>33</v>
      </c>
      <c r="G98" s="117">
        <v>33381</v>
      </c>
      <c r="H98" s="117">
        <v>2311</v>
      </c>
      <c r="K98" s="129" t="s">
        <v>33</v>
      </c>
      <c r="L98" s="117">
        <v>54032</v>
      </c>
      <c r="M98" s="117">
        <v>5408</v>
      </c>
    </row>
    <row r="99" spans="1:13">
      <c r="A99" s="130" t="s">
        <v>34</v>
      </c>
      <c r="B99" s="119">
        <v>12082</v>
      </c>
      <c r="C99" s="119">
        <v>20045</v>
      </c>
      <c r="D99" s="109"/>
      <c r="F99" s="130" t="s">
        <v>34</v>
      </c>
      <c r="G99" s="119">
        <v>1988</v>
      </c>
      <c r="H99" s="119">
        <v>3568</v>
      </c>
      <c r="K99" s="130" t="s">
        <v>34</v>
      </c>
      <c r="L99" s="119">
        <v>10096</v>
      </c>
      <c r="M99" s="119">
        <v>16476</v>
      </c>
    </row>
    <row r="100" spans="1:13">
      <c r="A100" s="130" t="s">
        <v>35</v>
      </c>
      <c r="B100" s="119">
        <v>163833</v>
      </c>
      <c r="C100" s="119">
        <v>40044</v>
      </c>
      <c r="D100" s="109"/>
      <c r="F100" s="130" t="s">
        <v>35</v>
      </c>
      <c r="G100" s="119">
        <v>58098</v>
      </c>
      <c r="H100" s="119">
        <v>11139</v>
      </c>
      <c r="K100" s="130" t="s">
        <v>35</v>
      </c>
      <c r="L100" s="119">
        <v>105781</v>
      </c>
      <c r="M100" s="119">
        <v>28899</v>
      </c>
    </row>
    <row r="101" spans="1:13">
      <c r="A101" s="130" t="s">
        <v>36</v>
      </c>
      <c r="B101" s="119">
        <v>6449</v>
      </c>
      <c r="C101" s="119">
        <v>5307</v>
      </c>
      <c r="D101" s="109"/>
      <c r="F101" s="130" t="s">
        <v>36</v>
      </c>
      <c r="G101" s="119">
        <v>1792</v>
      </c>
      <c r="H101" s="119">
        <v>1541</v>
      </c>
      <c r="K101" s="130" t="s">
        <v>36</v>
      </c>
      <c r="L101" s="119">
        <v>4658</v>
      </c>
      <c r="M101" s="119">
        <v>3766</v>
      </c>
    </row>
    <row r="102" spans="1:13">
      <c r="A102" s="130" t="s">
        <v>37</v>
      </c>
      <c r="B102" s="119">
        <v>179331</v>
      </c>
      <c r="C102" s="119">
        <v>26708</v>
      </c>
      <c r="D102" s="109"/>
      <c r="F102" s="130" t="s">
        <v>37</v>
      </c>
      <c r="G102" s="119">
        <v>27134</v>
      </c>
      <c r="H102" s="119">
        <v>5018</v>
      </c>
      <c r="K102" s="130" t="s">
        <v>37</v>
      </c>
      <c r="L102" s="119">
        <v>152208</v>
      </c>
      <c r="M102" s="119">
        <v>21684</v>
      </c>
    </row>
    <row r="103" spans="1:13">
      <c r="A103" s="130" t="s">
        <v>38</v>
      </c>
      <c r="B103" s="119">
        <v>407335</v>
      </c>
      <c r="C103" s="119">
        <v>62541</v>
      </c>
      <c r="D103" s="109"/>
      <c r="F103" s="130" t="s">
        <v>38</v>
      </c>
      <c r="G103" s="119">
        <v>254281</v>
      </c>
      <c r="H103" s="119">
        <v>25373</v>
      </c>
      <c r="K103" s="130" t="s">
        <v>38</v>
      </c>
      <c r="L103" s="119">
        <v>153176</v>
      </c>
      <c r="M103" s="119">
        <v>37114</v>
      </c>
    </row>
    <row r="104" spans="1:13">
      <c r="A104" s="130" t="s">
        <v>39</v>
      </c>
      <c r="B104" s="119">
        <v>120736</v>
      </c>
      <c r="C104" s="119">
        <v>32147</v>
      </c>
      <c r="D104" s="109"/>
      <c r="F104" s="130" t="s">
        <v>39</v>
      </c>
      <c r="G104" s="119">
        <v>29652</v>
      </c>
      <c r="H104" s="119">
        <v>8662</v>
      </c>
      <c r="K104" s="130" t="s">
        <v>39</v>
      </c>
      <c r="L104" s="119">
        <v>91110</v>
      </c>
      <c r="M104" s="119">
        <v>23478</v>
      </c>
    </row>
    <row r="105" spans="1:13">
      <c r="A105" s="130" t="s">
        <v>47</v>
      </c>
      <c r="B105" s="119">
        <v>1010524</v>
      </c>
      <c r="C105" s="119">
        <v>354869</v>
      </c>
      <c r="D105" s="109"/>
      <c r="F105" s="130" t="s">
        <v>47</v>
      </c>
      <c r="G105" s="119">
        <v>694814</v>
      </c>
      <c r="H105" s="119">
        <v>218847</v>
      </c>
      <c r="K105" s="130" t="s">
        <v>47</v>
      </c>
      <c r="L105" s="119">
        <v>315899</v>
      </c>
      <c r="M105" s="119">
        <v>135940</v>
      </c>
    </row>
    <row r="106" spans="1:13">
      <c r="A106" s="107" t="s">
        <v>195</v>
      </c>
      <c r="B106" s="122">
        <v>184076</v>
      </c>
      <c r="C106" s="122">
        <v>26161</v>
      </c>
      <c r="D106" s="109"/>
      <c r="F106" s="107" t="s">
        <v>195</v>
      </c>
      <c r="G106" s="122">
        <v>112911</v>
      </c>
      <c r="H106" s="122">
        <v>15812</v>
      </c>
      <c r="K106" s="107" t="s">
        <v>195</v>
      </c>
      <c r="L106" s="122">
        <v>71202</v>
      </c>
      <c r="M106" s="122">
        <v>10322</v>
      </c>
    </row>
    <row r="107" spans="1:13">
      <c r="D107" s="109"/>
    </row>
    <row r="108" spans="1:13">
      <c r="D108" s="109"/>
    </row>
    <row r="109" spans="1:13">
      <c r="D109" s="52"/>
    </row>
    <row r="110" spans="1:13">
      <c r="D110" s="109"/>
    </row>
    <row r="111" spans="1:13">
      <c r="D111" s="109"/>
    </row>
    <row r="112" spans="1:13">
      <c r="D112" s="109"/>
    </row>
    <row r="113" spans="4:4">
      <c r="D113" s="109"/>
    </row>
    <row r="114" spans="4:4">
      <c r="D114" s="109"/>
    </row>
    <row r="115" spans="4:4">
      <c r="D115" s="109"/>
    </row>
    <row r="116" spans="4:4">
      <c r="D116" s="109"/>
    </row>
    <row r="117" spans="4:4">
      <c r="D117" s="109"/>
    </row>
    <row r="118" spans="4:4">
      <c r="D118" s="109"/>
    </row>
    <row r="119" spans="4:4">
      <c r="D119" s="109"/>
    </row>
    <row r="120" spans="4:4">
      <c r="D120" s="109"/>
    </row>
    <row r="121" spans="4:4">
      <c r="D121" s="109"/>
    </row>
    <row r="123" spans="4:4">
      <c r="D123" s="52"/>
    </row>
    <row r="124" spans="4:4">
      <c r="D124" s="109"/>
    </row>
    <row r="125" spans="4:4">
      <c r="D125" s="109"/>
    </row>
    <row r="126" spans="4:4">
      <c r="D126" s="109"/>
    </row>
    <row r="127" spans="4:4">
      <c r="D127" s="109"/>
    </row>
    <row r="128" spans="4:4">
      <c r="D128" s="109"/>
    </row>
    <row r="129" spans="4:4">
      <c r="D129" s="109"/>
    </row>
    <row r="130" spans="4:4">
      <c r="D130" s="109"/>
    </row>
    <row r="131" spans="4:4">
      <c r="D131" s="109"/>
    </row>
    <row r="132" spans="4:4">
      <c r="D132" s="109"/>
    </row>
    <row r="133" spans="4:4">
      <c r="D133" s="109"/>
    </row>
    <row r="134" spans="4:4">
      <c r="D134" s="109"/>
    </row>
  </sheetData>
  <mergeCells count="1">
    <mergeCell ref="A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208" workbookViewId="0">
      <selection activeCell="F19" sqref="F19"/>
    </sheetView>
  </sheetViews>
  <sheetFormatPr baseColWidth="10" defaultColWidth="14.42578125" defaultRowHeight="15"/>
  <cols>
    <col min="1" max="1" width="14.42578125" style="161"/>
    <col min="2" max="2" width="144.42578125" style="161" customWidth="1"/>
    <col min="3" max="16384" width="14.42578125" style="161"/>
  </cols>
  <sheetData>
    <row r="1" spans="1:2">
      <c r="A1" s="184"/>
      <c r="B1" s="184"/>
    </row>
    <row r="2" spans="1:2">
      <c r="A2" s="184"/>
      <c r="B2" s="219" t="s">
        <v>534</v>
      </c>
    </row>
    <row r="3" spans="1:2">
      <c r="A3" s="184"/>
      <c r="B3" s="220"/>
    </row>
    <row r="4" spans="1:2" ht="15.75">
      <c r="A4" s="184"/>
      <c r="B4" s="191" t="s">
        <v>71</v>
      </c>
    </row>
    <row r="5" spans="1:2">
      <c r="A5" s="184"/>
      <c r="B5" s="192"/>
    </row>
    <row r="6" spans="1:2">
      <c r="A6" s="184"/>
      <c r="B6" s="193" t="s">
        <v>554</v>
      </c>
    </row>
    <row r="7" spans="1:2">
      <c r="A7" s="184"/>
      <c r="B7" s="193" t="s">
        <v>555</v>
      </c>
    </row>
    <row r="8" spans="1:2">
      <c r="A8" s="184"/>
      <c r="B8" s="193" t="s">
        <v>556</v>
      </c>
    </row>
    <row r="9" spans="1:2">
      <c r="A9" s="184"/>
      <c r="B9" s="193" t="s">
        <v>557</v>
      </c>
    </row>
    <row r="10" spans="1:2">
      <c r="A10" s="184"/>
      <c r="B10" s="193" t="s">
        <v>558</v>
      </c>
    </row>
    <row r="11" spans="1:2">
      <c r="A11" s="184"/>
      <c r="B11" s="193" t="s">
        <v>559</v>
      </c>
    </row>
    <row r="12" spans="1:2">
      <c r="A12" s="184"/>
      <c r="B12" s="193" t="s">
        <v>560</v>
      </c>
    </row>
    <row r="13" spans="1:2">
      <c r="A13" s="194"/>
      <c r="B13" s="193" t="s">
        <v>561</v>
      </c>
    </row>
    <row r="14" spans="1:2">
      <c r="A14" s="194"/>
      <c r="B14" s="193" t="s">
        <v>562</v>
      </c>
    </row>
    <row r="15" spans="1:2">
      <c r="A15" s="194"/>
      <c r="B15" s="193" t="s">
        <v>563</v>
      </c>
    </row>
    <row r="16" spans="1:2">
      <c r="A16" s="194"/>
      <c r="B16" s="193" t="s">
        <v>564</v>
      </c>
    </row>
    <row r="17" spans="1:2">
      <c r="A17" s="194"/>
      <c r="B17" s="193" t="s">
        <v>565</v>
      </c>
    </row>
    <row r="18" spans="1:2">
      <c r="A18" s="184"/>
      <c r="B18" s="195"/>
    </row>
    <row r="19" spans="1:2" ht="15.75">
      <c r="A19" s="184"/>
      <c r="B19" s="191" t="s">
        <v>116</v>
      </c>
    </row>
    <row r="20" spans="1:2">
      <c r="A20" s="184"/>
      <c r="B20" s="192"/>
    </row>
    <row r="21" spans="1:2" ht="15.75" customHeight="1">
      <c r="A21" s="184"/>
      <c r="B21" s="193" t="s">
        <v>566</v>
      </c>
    </row>
    <row r="22" spans="1:2" ht="15.75" customHeight="1">
      <c r="A22" s="184"/>
      <c r="B22" s="193" t="s">
        <v>567</v>
      </c>
    </row>
    <row r="23" spans="1:2" ht="15.75" customHeight="1">
      <c r="A23" s="184"/>
      <c r="B23" s="205" t="s">
        <v>568</v>
      </c>
    </row>
    <row r="24" spans="1:2" ht="15.75" customHeight="1">
      <c r="A24" s="184"/>
      <c r="B24" s="205" t="s">
        <v>569</v>
      </c>
    </row>
    <row r="25" spans="1:2" ht="15.75" customHeight="1">
      <c r="A25" s="184"/>
      <c r="B25" s="205" t="s">
        <v>570</v>
      </c>
    </row>
    <row r="26" spans="1:2" ht="15.75" customHeight="1">
      <c r="A26" s="184"/>
      <c r="B26" s="205" t="s">
        <v>571</v>
      </c>
    </row>
    <row r="27" spans="1:2" ht="15.75" customHeight="1">
      <c r="A27" s="184"/>
      <c r="B27" s="205" t="s">
        <v>572</v>
      </c>
    </row>
    <row r="28" spans="1:2" ht="15.75" customHeight="1">
      <c r="A28" s="184"/>
      <c r="B28" s="205" t="s">
        <v>573</v>
      </c>
    </row>
    <row r="29" spans="1:2" ht="15.75" customHeight="1">
      <c r="A29" s="184"/>
      <c r="B29" s="193" t="s">
        <v>574</v>
      </c>
    </row>
    <row r="30" spans="1:2" ht="15.75" customHeight="1">
      <c r="A30" s="184"/>
      <c r="B30" s="193" t="s">
        <v>575</v>
      </c>
    </row>
    <row r="31" spans="1:2" ht="15.75" customHeight="1">
      <c r="A31" s="184"/>
      <c r="B31" s="193" t="s">
        <v>576</v>
      </c>
    </row>
    <row r="32" spans="1:2" ht="15.75" customHeight="1">
      <c r="A32" s="184"/>
      <c r="B32" s="193" t="s">
        <v>577</v>
      </c>
    </row>
    <row r="33" spans="1:2" ht="15.75" customHeight="1">
      <c r="A33" s="184"/>
      <c r="B33" s="193" t="s">
        <v>578</v>
      </c>
    </row>
    <row r="34" spans="1:2" ht="15.75" customHeight="1">
      <c r="A34" s="184"/>
      <c r="B34" s="205" t="s">
        <v>579</v>
      </c>
    </row>
    <row r="35" spans="1:2" ht="15.75" customHeight="1">
      <c r="A35" s="184"/>
      <c r="B35" s="205" t="s">
        <v>580</v>
      </c>
    </row>
    <row r="36" spans="1:2" ht="15.75" customHeight="1">
      <c r="A36" s="184"/>
      <c r="B36" s="205" t="s">
        <v>581</v>
      </c>
    </row>
    <row r="37" spans="1:2" ht="15.75" customHeight="1">
      <c r="A37" s="184"/>
      <c r="B37" s="205" t="s">
        <v>582</v>
      </c>
    </row>
    <row r="38" spans="1:2" ht="15.75" customHeight="1">
      <c r="A38" s="184"/>
      <c r="B38" s="205" t="s">
        <v>584</v>
      </c>
    </row>
    <row r="39" spans="1:2" ht="15.75" customHeight="1">
      <c r="A39" s="184"/>
      <c r="B39" s="205" t="s">
        <v>583</v>
      </c>
    </row>
    <row r="40" spans="1:2" ht="15.75" customHeight="1">
      <c r="A40" s="184"/>
      <c r="B40" s="193" t="s">
        <v>585</v>
      </c>
    </row>
    <row r="41" spans="1:2" ht="15.75" customHeight="1">
      <c r="A41" s="184"/>
      <c r="B41" s="193" t="s">
        <v>586</v>
      </c>
    </row>
    <row r="42" spans="1:2" ht="15.75" customHeight="1">
      <c r="A42" s="184"/>
      <c r="B42" s="193" t="s">
        <v>587</v>
      </c>
    </row>
    <row r="43" spans="1:2" ht="15.75" customHeight="1">
      <c r="A43" s="184"/>
      <c r="B43" s="193" t="s">
        <v>588</v>
      </c>
    </row>
    <row r="44" spans="1:2" ht="15.75" customHeight="1">
      <c r="A44" s="184"/>
      <c r="B44" s="193" t="s">
        <v>589</v>
      </c>
    </row>
    <row r="45" spans="1:2" ht="15.75" customHeight="1">
      <c r="A45" s="184"/>
      <c r="B45" s="196"/>
    </row>
    <row r="46" spans="1:2" ht="15.75" customHeight="1">
      <c r="A46" s="184"/>
      <c r="B46" s="191" t="s">
        <v>117</v>
      </c>
    </row>
    <row r="47" spans="1:2" ht="15.75" customHeight="1">
      <c r="A47" s="184"/>
      <c r="B47" s="192"/>
    </row>
    <row r="48" spans="1:2" ht="15.75" customHeight="1">
      <c r="A48" s="184"/>
      <c r="B48" s="193" t="s">
        <v>590</v>
      </c>
    </row>
    <row r="49" spans="1:26" ht="15.75" customHeight="1">
      <c r="A49" s="184"/>
      <c r="B49" s="193" t="s">
        <v>591</v>
      </c>
    </row>
    <row r="50" spans="1:26" ht="15.75" customHeight="1">
      <c r="A50" s="184"/>
      <c r="B50" s="193" t="s">
        <v>592</v>
      </c>
    </row>
    <row r="51" spans="1:26" ht="15.75" customHeight="1">
      <c r="A51" s="184"/>
      <c r="B51" s="193" t="s">
        <v>593</v>
      </c>
    </row>
    <row r="52" spans="1:26" ht="15.75" customHeight="1">
      <c r="A52" s="184"/>
      <c r="B52" s="193" t="s">
        <v>594</v>
      </c>
    </row>
    <row r="53" spans="1:26" ht="15.75" customHeight="1">
      <c r="A53" s="184"/>
      <c r="B53" s="193" t="s">
        <v>595</v>
      </c>
    </row>
    <row r="54" spans="1:26" ht="15.75" customHeight="1">
      <c r="A54" s="184"/>
      <c r="B54" s="193" t="s">
        <v>596</v>
      </c>
    </row>
    <row r="55" spans="1:26" ht="15.75" customHeight="1">
      <c r="A55" s="184"/>
      <c r="B55" s="193" t="s">
        <v>597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spans="1:26" ht="15.75" customHeight="1">
      <c r="A56" s="184"/>
      <c r="B56" s="193" t="s">
        <v>598</v>
      </c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spans="1:26" ht="15.75" customHeight="1">
      <c r="A57" s="184"/>
      <c r="B57" s="193" t="s">
        <v>599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</row>
    <row r="58" spans="1:26" ht="15.75" customHeight="1">
      <c r="A58" s="184"/>
      <c r="B58" s="193" t="s">
        <v>600</v>
      </c>
    </row>
    <row r="59" spans="1:26" ht="15.75" customHeight="1">
      <c r="A59" s="184"/>
      <c r="B59" s="193" t="s">
        <v>601</v>
      </c>
    </row>
    <row r="60" spans="1:26" ht="15.75" customHeight="1">
      <c r="A60" s="184"/>
      <c r="B60" s="193" t="s">
        <v>602</v>
      </c>
    </row>
    <row r="61" spans="1:26" ht="15.75" customHeight="1">
      <c r="A61" s="184"/>
      <c r="B61" s="193" t="s">
        <v>603</v>
      </c>
    </row>
    <row r="62" spans="1:26" ht="15.75" customHeight="1">
      <c r="A62" s="184"/>
      <c r="B62" s="193" t="s">
        <v>604</v>
      </c>
    </row>
    <row r="63" spans="1:26" ht="15.75" customHeight="1">
      <c r="A63" s="184"/>
      <c r="B63" s="193" t="s">
        <v>605</v>
      </c>
    </row>
    <row r="64" spans="1:26" ht="15.75" customHeight="1">
      <c r="A64" s="184"/>
      <c r="B64" s="193" t="s">
        <v>606</v>
      </c>
    </row>
    <row r="65" spans="1:26" ht="15.75" customHeight="1">
      <c r="A65" s="184"/>
      <c r="B65" s="193" t="s">
        <v>607</v>
      </c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</row>
    <row r="66" spans="1:26" ht="15.75" customHeight="1">
      <c r="A66" s="184"/>
      <c r="B66" s="193" t="s">
        <v>608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</row>
    <row r="67" spans="1:26" ht="15.75" customHeight="1">
      <c r="A67" s="184"/>
      <c r="B67" s="193" t="s">
        <v>609</v>
      </c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</row>
    <row r="68" spans="1:26" ht="15.75" customHeight="1">
      <c r="A68" s="184"/>
      <c r="B68" s="195"/>
    </row>
    <row r="69" spans="1:26" ht="15.75" customHeight="1">
      <c r="A69" s="184"/>
      <c r="B69" s="191" t="s">
        <v>118</v>
      </c>
    </row>
    <row r="70" spans="1:26" ht="15.75" customHeight="1">
      <c r="A70" s="184"/>
      <c r="B70" s="192"/>
    </row>
    <row r="71" spans="1:26" ht="15.75" customHeight="1">
      <c r="A71" s="184"/>
      <c r="B71" s="193" t="s">
        <v>610</v>
      </c>
    </row>
    <row r="72" spans="1:26" ht="15.75" customHeight="1">
      <c r="A72" s="184"/>
      <c r="B72" s="193" t="s">
        <v>611</v>
      </c>
    </row>
    <row r="73" spans="1:26" ht="15.75" customHeight="1">
      <c r="A73" s="184"/>
      <c r="B73" s="193" t="s">
        <v>612</v>
      </c>
    </row>
    <row r="74" spans="1:26" ht="15.75" customHeight="1">
      <c r="A74" s="184"/>
      <c r="B74" s="193" t="s">
        <v>613</v>
      </c>
    </row>
    <row r="75" spans="1:26" ht="15.75" customHeight="1">
      <c r="A75" s="184"/>
      <c r="B75" s="193" t="s">
        <v>614</v>
      </c>
    </row>
    <row r="76" spans="1:26" ht="15.75" customHeight="1">
      <c r="A76" s="184"/>
      <c r="B76" s="193" t="s">
        <v>615</v>
      </c>
    </row>
    <row r="77" spans="1:26" ht="15.75" customHeight="1">
      <c r="A77" s="184"/>
      <c r="B77" s="193" t="s">
        <v>616</v>
      </c>
    </row>
    <row r="78" spans="1:26" ht="15.75" customHeight="1">
      <c r="A78" s="184"/>
      <c r="B78" s="193" t="s">
        <v>617</v>
      </c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</row>
    <row r="79" spans="1:26" ht="15.75" customHeight="1">
      <c r="A79" s="184"/>
      <c r="B79" s="193" t="s">
        <v>618</v>
      </c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</row>
    <row r="80" spans="1:26" ht="15.75" customHeight="1">
      <c r="A80" s="184"/>
      <c r="B80" s="193" t="s">
        <v>619</v>
      </c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</row>
    <row r="81" spans="1:26" ht="15.75" customHeight="1">
      <c r="A81" s="184"/>
      <c r="B81" s="193" t="s">
        <v>620</v>
      </c>
    </row>
    <row r="82" spans="1:26" ht="15.75" customHeight="1">
      <c r="A82" s="184"/>
      <c r="B82" s="193" t="s">
        <v>621</v>
      </c>
    </row>
    <row r="83" spans="1:26" ht="15.75" customHeight="1">
      <c r="A83" s="184"/>
      <c r="B83" s="193" t="s">
        <v>622</v>
      </c>
    </row>
    <row r="84" spans="1:26" ht="15.75" customHeight="1">
      <c r="A84" s="184"/>
      <c r="B84" s="193" t="s">
        <v>623</v>
      </c>
    </row>
    <row r="85" spans="1:26" ht="15.75" customHeight="1">
      <c r="A85" s="184"/>
      <c r="B85" s="193" t="s">
        <v>624</v>
      </c>
    </row>
    <row r="86" spans="1:26" ht="15.75" customHeight="1">
      <c r="A86" s="184"/>
      <c r="B86" s="193" t="s">
        <v>625</v>
      </c>
    </row>
    <row r="87" spans="1:26" ht="15.75" customHeight="1">
      <c r="A87" s="184"/>
      <c r="B87" s="193" t="s">
        <v>626</v>
      </c>
    </row>
    <row r="88" spans="1:26" ht="15.75" customHeight="1">
      <c r="A88" s="184"/>
      <c r="B88" s="193" t="s">
        <v>627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</row>
    <row r="89" spans="1:26" ht="15.75" customHeight="1">
      <c r="A89" s="184"/>
      <c r="B89" s="193" t="s">
        <v>628</v>
      </c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</row>
    <row r="90" spans="1:26" ht="15.75" customHeight="1">
      <c r="A90" s="184"/>
      <c r="B90" s="193" t="s">
        <v>629</v>
      </c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</row>
    <row r="91" spans="1:26" ht="15.75" customHeight="1">
      <c r="A91" s="184"/>
      <c r="B91" s="195"/>
    </row>
    <row r="92" spans="1:26" ht="15.75" customHeight="1">
      <c r="A92" s="184"/>
      <c r="B92" s="191" t="s">
        <v>535</v>
      </c>
    </row>
    <row r="93" spans="1:26" ht="15.75" customHeight="1">
      <c r="A93" s="184"/>
      <c r="B93" s="192"/>
    </row>
    <row r="94" spans="1:26" ht="15.75" customHeight="1">
      <c r="A94" s="184"/>
      <c r="B94" s="193" t="s">
        <v>630</v>
      </c>
    </row>
    <row r="95" spans="1:26" ht="15.75" customHeight="1">
      <c r="A95" s="184"/>
      <c r="B95" s="193" t="s">
        <v>631</v>
      </c>
    </row>
    <row r="96" spans="1:26" ht="15.75" customHeight="1">
      <c r="A96" s="184"/>
      <c r="B96" s="193" t="s">
        <v>632</v>
      </c>
    </row>
    <row r="97" spans="1:2" ht="15.75" customHeight="1">
      <c r="A97" s="184"/>
      <c r="B97" s="193" t="s">
        <v>633</v>
      </c>
    </row>
    <row r="98" spans="1:2" ht="15.75" customHeight="1">
      <c r="A98" s="184"/>
      <c r="B98" s="193" t="s">
        <v>634</v>
      </c>
    </row>
    <row r="99" spans="1:2" ht="15.75" customHeight="1">
      <c r="A99" s="184"/>
      <c r="B99" s="193" t="s">
        <v>635</v>
      </c>
    </row>
    <row r="100" spans="1:2" ht="15.75" customHeight="1">
      <c r="A100" s="184"/>
      <c r="B100" s="193" t="s">
        <v>636</v>
      </c>
    </row>
    <row r="101" spans="1:2" ht="15.75" customHeight="1">
      <c r="A101" s="184"/>
      <c r="B101" s="193" t="s">
        <v>637</v>
      </c>
    </row>
    <row r="102" spans="1:2" ht="15.75" customHeight="1">
      <c r="A102" s="184"/>
      <c r="B102" s="193" t="s">
        <v>638</v>
      </c>
    </row>
    <row r="103" spans="1:2" ht="15.75" customHeight="1">
      <c r="A103" s="184"/>
      <c r="B103" s="193" t="s">
        <v>639</v>
      </c>
    </row>
    <row r="104" spans="1:2" ht="15.75" customHeight="1">
      <c r="A104" s="184"/>
      <c r="B104" s="193" t="s">
        <v>640</v>
      </c>
    </row>
    <row r="105" spans="1:2" ht="15.75" customHeight="1">
      <c r="A105" s="184"/>
      <c r="B105" s="193" t="s">
        <v>641</v>
      </c>
    </row>
    <row r="106" spans="1:2" ht="15.75" customHeight="1">
      <c r="A106" s="184"/>
      <c r="B106" s="193" t="s">
        <v>642</v>
      </c>
    </row>
    <row r="107" spans="1:2" ht="15.75" customHeight="1">
      <c r="A107" s="184"/>
      <c r="B107" s="193" t="s">
        <v>643</v>
      </c>
    </row>
    <row r="108" spans="1:2" ht="15.75" customHeight="1">
      <c r="A108" s="184"/>
      <c r="B108" s="195"/>
    </row>
    <row r="109" spans="1:2" ht="15.75" customHeight="1">
      <c r="A109" s="184"/>
      <c r="B109" s="191" t="s">
        <v>536</v>
      </c>
    </row>
    <row r="110" spans="1:2" ht="15.75" customHeight="1">
      <c r="A110" s="184"/>
      <c r="B110" s="197"/>
    </row>
    <row r="111" spans="1:2" ht="15.75" customHeight="1">
      <c r="A111" s="184"/>
      <c r="B111" s="193" t="s">
        <v>644</v>
      </c>
    </row>
    <row r="112" spans="1:2" ht="15.75" customHeight="1">
      <c r="A112" s="184"/>
      <c r="B112" s="193" t="s">
        <v>645</v>
      </c>
    </row>
    <row r="113" spans="1:2" ht="15.75" customHeight="1">
      <c r="A113" s="184"/>
      <c r="B113" s="193" t="s">
        <v>646</v>
      </c>
    </row>
    <row r="114" spans="1:2" ht="15.75" customHeight="1">
      <c r="A114" s="184"/>
      <c r="B114" s="193" t="s">
        <v>647</v>
      </c>
    </row>
    <row r="115" spans="1:2" ht="15.75" customHeight="1">
      <c r="A115" s="184"/>
      <c r="B115" s="193" t="s">
        <v>648</v>
      </c>
    </row>
    <row r="116" spans="1:2" ht="15.75" customHeight="1">
      <c r="A116" s="184"/>
      <c r="B116" s="193" t="s">
        <v>649</v>
      </c>
    </row>
    <row r="117" spans="1:2" ht="15.75" customHeight="1">
      <c r="A117" s="184"/>
      <c r="B117" s="193" t="s">
        <v>650</v>
      </c>
    </row>
    <row r="118" spans="1:2" ht="15.75" customHeight="1">
      <c r="A118" s="184"/>
      <c r="B118" s="193" t="s">
        <v>651</v>
      </c>
    </row>
    <row r="119" spans="1:2" ht="15.75" customHeight="1">
      <c r="A119" s="184"/>
      <c r="B119" s="193" t="s">
        <v>652</v>
      </c>
    </row>
    <row r="120" spans="1:2" ht="15.75" customHeight="1">
      <c r="A120" s="184"/>
      <c r="B120" s="193" t="s">
        <v>653</v>
      </c>
    </row>
    <row r="121" spans="1:2" ht="15.75" customHeight="1">
      <c r="A121" s="184"/>
      <c r="B121" s="193" t="s">
        <v>654</v>
      </c>
    </row>
    <row r="122" spans="1:2" ht="15.75" customHeight="1">
      <c r="A122" s="184"/>
      <c r="B122" s="193" t="s">
        <v>655</v>
      </c>
    </row>
    <row r="123" spans="1:2" ht="15.75" customHeight="1">
      <c r="A123" s="184"/>
      <c r="B123" s="193" t="s">
        <v>656</v>
      </c>
    </row>
    <row r="124" spans="1:2" ht="15.75" customHeight="1">
      <c r="A124" s="184"/>
      <c r="B124" s="193" t="s">
        <v>657</v>
      </c>
    </row>
    <row r="125" spans="1:2" ht="15.75" customHeight="1">
      <c r="A125" s="184"/>
      <c r="B125" s="195"/>
    </row>
    <row r="126" spans="1:2" ht="15.75" customHeight="1">
      <c r="A126" s="184"/>
      <c r="B126" s="191" t="s">
        <v>537</v>
      </c>
    </row>
    <row r="127" spans="1:2" ht="15.75" customHeight="1">
      <c r="A127" s="184"/>
      <c r="B127" s="192"/>
    </row>
    <row r="128" spans="1:2" ht="15.75" customHeight="1">
      <c r="A128" s="184"/>
      <c r="B128" s="193" t="s">
        <v>658</v>
      </c>
    </row>
    <row r="129" spans="1:2" ht="15.75" customHeight="1">
      <c r="A129" s="184"/>
      <c r="B129" s="193" t="s">
        <v>659</v>
      </c>
    </row>
    <row r="130" spans="1:2" ht="15.75" customHeight="1">
      <c r="A130" s="184"/>
      <c r="B130" s="193" t="s">
        <v>660</v>
      </c>
    </row>
    <row r="131" spans="1:2" ht="15.75" customHeight="1">
      <c r="A131" s="184"/>
      <c r="B131" s="193" t="s">
        <v>661</v>
      </c>
    </row>
    <row r="132" spans="1:2" ht="15.75" customHeight="1">
      <c r="A132" s="184"/>
      <c r="B132" s="193" t="s">
        <v>662</v>
      </c>
    </row>
    <row r="133" spans="1:2" ht="15.75" customHeight="1">
      <c r="A133" s="184"/>
      <c r="B133" s="193" t="s">
        <v>663</v>
      </c>
    </row>
    <row r="134" spans="1:2" ht="15.75" customHeight="1">
      <c r="A134" s="184"/>
      <c r="B134" s="193" t="s">
        <v>664</v>
      </c>
    </row>
    <row r="135" spans="1:2" ht="15.75" customHeight="1">
      <c r="A135" s="184"/>
      <c r="B135" s="193" t="s">
        <v>665</v>
      </c>
    </row>
    <row r="136" spans="1:2" ht="15.75" customHeight="1">
      <c r="A136" s="184"/>
      <c r="B136" s="193" t="s">
        <v>666</v>
      </c>
    </row>
    <row r="137" spans="1:2" ht="15.75" customHeight="1">
      <c r="A137" s="184"/>
      <c r="B137" s="193" t="s">
        <v>667</v>
      </c>
    </row>
    <row r="138" spans="1:2" ht="15.75" customHeight="1">
      <c r="A138" s="184"/>
      <c r="B138" s="193" t="s">
        <v>668</v>
      </c>
    </row>
    <row r="139" spans="1:2" ht="15.75" customHeight="1">
      <c r="A139" s="184"/>
      <c r="B139" s="193" t="s">
        <v>669</v>
      </c>
    </row>
    <row r="140" spans="1:2" ht="15.75" customHeight="1">
      <c r="A140" s="184"/>
      <c r="B140" s="193" t="s">
        <v>670</v>
      </c>
    </row>
    <row r="141" spans="1:2" ht="15.75" customHeight="1">
      <c r="A141" s="184"/>
      <c r="B141" s="193" t="s">
        <v>671</v>
      </c>
    </row>
    <row r="142" spans="1:2" ht="15.75" customHeight="1">
      <c r="A142" s="184"/>
      <c r="B142" s="195"/>
    </row>
    <row r="143" spans="1:2" ht="15.75" customHeight="1">
      <c r="A143" s="184"/>
      <c r="B143" s="191" t="s">
        <v>538</v>
      </c>
    </row>
    <row r="144" spans="1:2" ht="15.75" customHeight="1">
      <c r="A144" s="184"/>
      <c r="B144" s="197"/>
    </row>
    <row r="145" spans="1:26" ht="15.75" customHeight="1">
      <c r="A145" s="184"/>
      <c r="B145" s="193" t="s">
        <v>672</v>
      </c>
    </row>
    <row r="146" spans="1:26" ht="15.75" customHeight="1">
      <c r="A146" s="184"/>
      <c r="B146" s="193" t="s">
        <v>673</v>
      </c>
    </row>
    <row r="147" spans="1:26" ht="15.75" customHeight="1">
      <c r="A147" s="184"/>
      <c r="B147" s="193" t="s">
        <v>674</v>
      </c>
    </row>
    <row r="148" spans="1:26" ht="15.75" customHeight="1">
      <c r="A148" s="184"/>
      <c r="B148" s="193" t="s">
        <v>675</v>
      </c>
    </row>
    <row r="149" spans="1:26" ht="15.75" customHeight="1">
      <c r="A149" s="184"/>
      <c r="B149" s="193" t="s">
        <v>676</v>
      </c>
    </row>
    <row r="150" spans="1:26" ht="15.75" customHeight="1">
      <c r="A150" s="184"/>
      <c r="B150" s="193" t="s">
        <v>677</v>
      </c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</row>
    <row r="151" spans="1:26" ht="15.75" customHeight="1">
      <c r="A151" s="184"/>
      <c r="B151" s="198"/>
    </row>
    <row r="152" spans="1:26" ht="15.75" customHeight="1">
      <c r="A152" s="184"/>
      <c r="B152" s="191" t="s">
        <v>539</v>
      </c>
    </row>
    <row r="153" spans="1:26" ht="15.75" customHeight="1">
      <c r="A153" s="184"/>
      <c r="B153" s="197"/>
    </row>
    <row r="154" spans="1:26" ht="15.75" customHeight="1">
      <c r="A154" s="184"/>
      <c r="B154" s="193" t="s">
        <v>678</v>
      </c>
    </row>
    <row r="155" spans="1:26" ht="15.75" customHeight="1">
      <c r="A155" s="184"/>
      <c r="B155" s="193" t="s">
        <v>679</v>
      </c>
    </row>
    <row r="156" spans="1:26" ht="15.75" customHeight="1">
      <c r="A156" s="184"/>
      <c r="B156" s="193" t="s">
        <v>680</v>
      </c>
    </row>
    <row r="157" spans="1:26" ht="15.75" customHeight="1">
      <c r="A157" s="184"/>
      <c r="B157" s="193" t="s">
        <v>681</v>
      </c>
    </row>
    <row r="158" spans="1:26" ht="15.75" customHeight="1">
      <c r="A158" s="184"/>
      <c r="B158" s="193" t="s">
        <v>682</v>
      </c>
    </row>
    <row r="159" spans="1:26" ht="15.75" customHeight="1">
      <c r="A159" s="184"/>
      <c r="B159" s="193" t="s">
        <v>683</v>
      </c>
    </row>
    <row r="160" spans="1:26" ht="15.75" customHeight="1">
      <c r="A160" s="184"/>
      <c r="B160" s="193" t="s">
        <v>684</v>
      </c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</row>
    <row r="161" spans="1:26" ht="15.75" customHeight="1">
      <c r="A161" s="184"/>
      <c r="B161" s="205" t="s">
        <v>685</v>
      </c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</row>
    <row r="162" spans="1:26" ht="15.75" customHeight="1">
      <c r="A162" s="184"/>
      <c r="B162" s="205" t="s">
        <v>686</v>
      </c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</row>
    <row r="163" spans="1:26" ht="15.75" customHeight="1">
      <c r="A163" s="184"/>
      <c r="B163" s="195"/>
    </row>
    <row r="164" spans="1:26" ht="15.75" customHeight="1">
      <c r="A164" s="184"/>
      <c r="B164" s="191" t="s">
        <v>540</v>
      </c>
    </row>
    <row r="165" spans="1:26" ht="15.75" customHeight="1">
      <c r="A165" s="184"/>
      <c r="B165" s="197"/>
    </row>
    <row r="166" spans="1:26" ht="15.75" customHeight="1">
      <c r="A166" s="184"/>
      <c r="B166" s="193" t="s">
        <v>687</v>
      </c>
    </row>
    <row r="167" spans="1:26" ht="15.75" customHeight="1">
      <c r="A167" s="184"/>
      <c r="B167" s="193" t="s">
        <v>688</v>
      </c>
    </row>
    <row r="168" spans="1:26" ht="15.75" customHeight="1">
      <c r="A168" s="184"/>
      <c r="B168" s="193" t="s">
        <v>689</v>
      </c>
    </row>
    <row r="169" spans="1:26" ht="15.75" customHeight="1">
      <c r="A169" s="184"/>
      <c r="B169" s="193" t="s">
        <v>690</v>
      </c>
    </row>
    <row r="170" spans="1:26" ht="15.75" customHeight="1">
      <c r="A170" s="184"/>
      <c r="B170" s="193" t="s">
        <v>691</v>
      </c>
    </row>
    <row r="171" spans="1:26" ht="15.75" customHeight="1">
      <c r="A171" s="184"/>
      <c r="B171" s="193" t="s">
        <v>692</v>
      </c>
    </row>
    <row r="172" spans="1:26" ht="15.75" customHeight="1">
      <c r="A172" s="184"/>
      <c r="B172" s="193" t="s">
        <v>693</v>
      </c>
    </row>
    <row r="173" spans="1:26" ht="15.75" customHeight="1">
      <c r="A173" s="184"/>
      <c r="B173" s="193" t="s">
        <v>694</v>
      </c>
    </row>
    <row r="174" spans="1:26" ht="15.75" customHeight="1">
      <c r="A174" s="184"/>
      <c r="B174" s="193" t="s">
        <v>695</v>
      </c>
    </row>
    <row r="175" spans="1:26" ht="15.75" customHeight="1">
      <c r="A175" s="184"/>
      <c r="B175" s="193" t="s">
        <v>696</v>
      </c>
    </row>
    <row r="176" spans="1:26" ht="15.75" customHeight="1">
      <c r="A176" s="184"/>
      <c r="B176" s="193" t="s">
        <v>698</v>
      </c>
    </row>
    <row r="177" spans="1:2" ht="15.75" customHeight="1">
      <c r="A177" s="184"/>
      <c r="B177" s="193" t="s">
        <v>697</v>
      </c>
    </row>
    <row r="178" spans="1:2" ht="15.75" customHeight="1">
      <c r="A178" s="184"/>
      <c r="B178" s="193" t="s">
        <v>699</v>
      </c>
    </row>
    <row r="179" spans="1:2" ht="15.75" customHeight="1">
      <c r="A179" s="184"/>
      <c r="B179" s="193" t="s">
        <v>700</v>
      </c>
    </row>
    <row r="180" spans="1:2" ht="15.75" customHeight="1">
      <c r="A180" s="184"/>
      <c r="B180" s="195"/>
    </row>
    <row r="181" spans="1:2" ht="15.75" customHeight="1">
      <c r="A181" s="184"/>
      <c r="B181" s="191" t="s">
        <v>541</v>
      </c>
    </row>
    <row r="182" spans="1:2" ht="15.75" customHeight="1">
      <c r="A182" s="184"/>
      <c r="B182" s="197"/>
    </row>
    <row r="183" spans="1:2" ht="15.75" customHeight="1">
      <c r="A183" s="184"/>
      <c r="B183" s="193" t="s">
        <v>701</v>
      </c>
    </row>
    <row r="184" spans="1:2" ht="15.75" customHeight="1">
      <c r="A184" s="184"/>
      <c r="B184" s="193" t="s">
        <v>702</v>
      </c>
    </row>
    <row r="185" spans="1:2" ht="15.75" customHeight="1">
      <c r="A185" s="184"/>
      <c r="B185" s="193" t="s">
        <v>703</v>
      </c>
    </row>
    <row r="186" spans="1:2" ht="15.75" customHeight="1">
      <c r="A186" s="184"/>
      <c r="B186" s="193" t="s">
        <v>704</v>
      </c>
    </row>
    <row r="187" spans="1:2" ht="15.75" customHeight="1">
      <c r="A187" s="184"/>
      <c r="B187" s="193" t="s">
        <v>705</v>
      </c>
    </row>
    <row r="188" spans="1:2" ht="15.75" customHeight="1">
      <c r="A188" s="184"/>
      <c r="B188" s="193" t="s">
        <v>706</v>
      </c>
    </row>
    <row r="189" spans="1:2" ht="15.75" customHeight="1">
      <c r="A189" s="184"/>
      <c r="B189" s="193" t="s">
        <v>707</v>
      </c>
    </row>
    <row r="190" spans="1:2" ht="15.75" customHeight="1">
      <c r="A190" s="184"/>
      <c r="B190" s="193" t="s">
        <v>708</v>
      </c>
    </row>
    <row r="191" spans="1:2" ht="15.75" customHeight="1">
      <c r="A191" s="184"/>
      <c r="B191" s="193" t="s">
        <v>709</v>
      </c>
    </row>
    <row r="192" spans="1:2" ht="15.75" customHeight="1">
      <c r="A192" s="184"/>
      <c r="B192" s="193" t="s">
        <v>710</v>
      </c>
    </row>
    <row r="193" spans="1:2" ht="15.75" customHeight="1">
      <c r="A193" s="184"/>
      <c r="B193" s="193" t="s">
        <v>711</v>
      </c>
    </row>
    <row r="194" spans="1:2" ht="15.75" customHeight="1">
      <c r="A194" s="184"/>
      <c r="B194" s="193" t="s">
        <v>712</v>
      </c>
    </row>
    <row r="195" spans="1:2" ht="15.75" customHeight="1">
      <c r="A195" s="184"/>
      <c r="B195" s="193" t="s">
        <v>713</v>
      </c>
    </row>
    <row r="196" spans="1:2" ht="15.75" customHeight="1">
      <c r="A196" s="184"/>
      <c r="B196" s="193" t="s">
        <v>714</v>
      </c>
    </row>
    <row r="197" spans="1:2" ht="15.75" customHeight="1">
      <c r="A197" s="184"/>
      <c r="B197" s="195"/>
    </row>
    <row r="198" spans="1:2" ht="15.75" customHeight="1">
      <c r="A198" s="184"/>
      <c r="B198" s="191" t="s">
        <v>542</v>
      </c>
    </row>
    <row r="199" spans="1:2" ht="15.75" customHeight="1">
      <c r="A199" s="184"/>
      <c r="B199" s="197"/>
    </row>
    <row r="200" spans="1:2" ht="15.75" customHeight="1">
      <c r="A200" s="184"/>
      <c r="B200" s="193" t="s">
        <v>715</v>
      </c>
    </row>
    <row r="201" spans="1:2" ht="15.75" customHeight="1">
      <c r="A201" s="184"/>
      <c r="B201" s="193" t="s">
        <v>716</v>
      </c>
    </row>
    <row r="202" spans="1:2" ht="15.75" customHeight="1">
      <c r="A202" s="184"/>
      <c r="B202" s="193" t="s">
        <v>717</v>
      </c>
    </row>
    <row r="203" spans="1:2" ht="15.75" customHeight="1">
      <c r="A203" s="184"/>
      <c r="B203" s="193" t="s">
        <v>718</v>
      </c>
    </row>
    <row r="204" spans="1:2" ht="15.75" customHeight="1">
      <c r="A204" s="184"/>
      <c r="B204" s="193" t="s">
        <v>719</v>
      </c>
    </row>
    <row r="205" spans="1:2" ht="15.75" customHeight="1">
      <c r="A205" s="184"/>
      <c r="B205" s="193" t="s">
        <v>720</v>
      </c>
    </row>
    <row r="206" spans="1:2" ht="15.75" customHeight="1">
      <c r="A206" s="184"/>
      <c r="B206" s="193" t="s">
        <v>721</v>
      </c>
    </row>
    <row r="207" spans="1:2" ht="15.75" customHeight="1">
      <c r="A207" s="184"/>
      <c r="B207" s="193" t="s">
        <v>722</v>
      </c>
    </row>
    <row r="208" spans="1:2" ht="15.75" customHeight="1">
      <c r="A208" s="184"/>
      <c r="B208" s="193" t="s">
        <v>723</v>
      </c>
    </row>
    <row r="209" spans="1:5" ht="15.75" customHeight="1">
      <c r="A209" s="184"/>
      <c r="B209" s="193" t="s">
        <v>724</v>
      </c>
    </row>
    <row r="210" spans="1:5" ht="15.75" customHeight="1">
      <c r="A210" s="184"/>
      <c r="B210" s="193" t="s">
        <v>725</v>
      </c>
    </row>
    <row r="211" spans="1:5" ht="15.75" customHeight="1">
      <c r="A211" s="184"/>
      <c r="B211" s="193" t="s">
        <v>726</v>
      </c>
    </row>
    <row r="212" spans="1:5" ht="15.75" customHeight="1">
      <c r="A212" s="184"/>
      <c r="B212" s="193" t="s">
        <v>727</v>
      </c>
    </row>
    <row r="213" spans="1:5" ht="15.75" customHeight="1">
      <c r="A213" s="184"/>
      <c r="B213" s="193" t="s">
        <v>728</v>
      </c>
      <c r="E213" s="184"/>
    </row>
    <row r="214" spans="1:5" ht="15.75" customHeight="1">
      <c r="A214" s="184"/>
      <c r="B214" s="199"/>
    </row>
    <row r="215" spans="1:5" ht="15.75" customHeight="1">
      <c r="B215" s="191" t="s">
        <v>543</v>
      </c>
    </row>
    <row r="216" spans="1:5" ht="15.75" customHeight="1">
      <c r="B216" s="197"/>
    </row>
    <row r="217" spans="1:5" ht="15.75" customHeight="1">
      <c r="B217" s="193" t="s">
        <v>729</v>
      </c>
    </row>
    <row r="218" spans="1:5" ht="15.75" customHeight="1">
      <c r="B218" s="205" t="s">
        <v>730</v>
      </c>
    </row>
    <row r="219" spans="1:5" ht="15.75" customHeight="1">
      <c r="B219" s="205" t="s">
        <v>731</v>
      </c>
    </row>
    <row r="220" spans="1:5" ht="15.75" customHeight="1">
      <c r="B220" s="205" t="s">
        <v>732</v>
      </c>
    </row>
    <row r="221" spans="1:5" ht="15.75" customHeight="1">
      <c r="B221" s="205" t="s">
        <v>733</v>
      </c>
    </row>
    <row r="222" spans="1:5" ht="15.75" customHeight="1">
      <c r="B222" s="205" t="s">
        <v>734</v>
      </c>
    </row>
    <row r="223" spans="1:5" ht="15.75" customHeight="1">
      <c r="B223" s="205" t="s">
        <v>735</v>
      </c>
    </row>
    <row r="224" spans="1:5" ht="15.75" customHeight="1">
      <c r="B224" s="205" t="s">
        <v>736</v>
      </c>
    </row>
    <row r="225" spans="2:2" ht="15.75" customHeight="1">
      <c r="B225" s="205" t="s">
        <v>737</v>
      </c>
    </row>
    <row r="226" spans="2:2" ht="15.75" customHeight="1">
      <c r="B226" s="205" t="s">
        <v>738</v>
      </c>
    </row>
    <row r="227" spans="2:2" ht="15.75" customHeight="1">
      <c r="B227" s="205" t="s">
        <v>739</v>
      </c>
    </row>
    <row r="228" spans="2:2" ht="15.75" customHeight="1">
      <c r="B228" s="205" t="s">
        <v>740</v>
      </c>
    </row>
    <row r="229" spans="2:2" ht="15.75" customHeight="1">
      <c r="B229" s="206" t="s">
        <v>741</v>
      </c>
    </row>
    <row r="230" spans="2:2" ht="15.75" customHeight="1"/>
    <row r="231" spans="2:2" ht="15.75" customHeight="1"/>
    <row r="232" spans="2:2" ht="15.75" customHeight="1"/>
    <row r="233" spans="2:2" ht="15.75" customHeight="1"/>
    <row r="234" spans="2:2" ht="15.75" customHeight="1"/>
    <row r="235" spans="2:2" ht="15.75" customHeight="1"/>
    <row r="236" spans="2:2" ht="15.75" customHeight="1"/>
    <row r="237" spans="2:2" ht="15.75" customHeight="1"/>
    <row r="238" spans="2:2" ht="15.75" customHeight="1"/>
    <row r="239" spans="2:2" ht="15.75" customHeight="1"/>
    <row r="240" spans="2: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B3"/>
  </mergeCells>
  <hyperlinks>
    <hyperlink ref="B6" location="'C1_COT'!A3" display="Cuadro N° 1.1: Número de cotizantes, según seguro de salud años 2018-2022"/>
    <hyperlink ref="B7" location="'C1_COT'!A13" display="Cuadro N° 1.2: Número de cotizantes, según seguro de salud y sexo año 2022"/>
    <hyperlink ref="B8" location="'C1_COT'!A23" display="Cuadro N° 1.3: Número de cotizantes, según seguro de salud y tramo etario año 2022"/>
    <hyperlink ref="B9" location="'C1_COT'!A37" display="Cuadro N° 1.4: Número de cotizantes, según seguro de salud y tipo de cotizante año 2022"/>
    <hyperlink ref="B10" location="'C1_COT'!A47" display="Cuadro N° 1.5: Número de cotizantes, según seguro de salud y región año 2022"/>
    <hyperlink ref="B11" location="'C1_COT'!A70" display="Cuadro N° 1.6: Número de cotizantes, según seguro de salud y tramo de remuneraciones año 2022"/>
    <hyperlink ref="B12" location="'C1_COT'!A86" display="Cuadro N° 1.7: Número de cotizantes, según seguro de salud y actividad económica año 2022"/>
    <hyperlink ref="B13" location="'C1_COT'!A101" display="Cuadro N° 1.8: Total Renta Imponible anual de la cartera de cotizantes (afecta a cotización legal), según seguro de salud (miles $ de cada año) años 2018-2022"/>
    <hyperlink ref="B14" location="'C1_COT'!A111" display="Cuadro N° 1.9.1: Número de cotizantes FONASA, según sexo y tramo de remuneraciones año 2022"/>
    <hyperlink ref="B15" location="'C1_COT'!H111" display="Cuadro N° 1.9.2: Número de cotizantes ISAPREs, según sexo y tramo de remuneraciones año 2022"/>
    <hyperlink ref="B16" location="'C1_COT'!A127" display="Cuadro N° 1.10.1: Estadísticas promedio de cotizantes FONASA, según sexo año 2022"/>
    <hyperlink ref="B17" location="'C1_COT'!H127" display="Cuadro N° 1.10.2: Estadísticas promedio de cotizantes ISAPREs, según y sexo año 2022"/>
    <hyperlink ref="B21" location="'C2_LMT'!A4" display="Cuadro N° 2.1: Número de licencias médicas tramitadas, según seguro de salud y tipo de licencia año 2021"/>
    <hyperlink ref="B22" location="'C2_LMT'!A15" display="Cuadro N° 2.2: Número de licencias médicas tramitadas, según seguro de salud y tipo de formulario año 2022"/>
    <hyperlink ref="B23" location="'C2_LMT'!A27" display="Cuadro N° 2.3.1: Número de licencias médicas tramitadas, según seguro de salud años 2019-2023"/>
    <hyperlink ref="B24" location="'C2_LMT'!A37" display="Cuadro N° 2.4.1: Número de licencias médicas tramitadas, según seguro de salud y sexo año 2023"/>
    <hyperlink ref="B25" location="'C2_LMT'!A46" display="Cuadro N° 2.5.1: Número de licencias médicas tramitadas, según seguro de salud y tramo etario año 2023"/>
    <hyperlink ref="B26" location="'C2_LMT'!A60" display="Cuadro N° 2.6.1: Número de licencias médicas tramitadas, según seguro de salud y calidad del trabajador año 2023"/>
    <hyperlink ref="B27" location="'C2_LMT'!A70" display="Cuadro N° 2.7.1: Número de licencias médicas tramitadas, según seguro de salud y región año 2023"/>
    <hyperlink ref="B28" location="'C2_LMT'!A82" display="Cuadro N° 2.8.1: Número de licencias médicas tramitadas, según seguro de salud y tipo de resolución año 2023"/>
    <hyperlink ref="B29" location="'C2_LMT'!A105" display="Cuadro N° 2.9.1: Número de licencias médicas tramitadas MUJERES, según seguro de salud y región año 2022"/>
    <hyperlink ref="B30" location="'C2_LMT'!A128" display="Cuadro N° 2.10.1: Número de licencias médicas tramitadas HOMBRES, según seguro de salud y región año 2022"/>
    <hyperlink ref="B31" location="'C2_LMT'!A151" display="Cuadro N° 2.11.1: Número de licencias médicas tramitadas, según seguro de salud y actividad económica año 2022"/>
    <hyperlink ref="B32" location="'C2_LMT'!A166" display="Cuadro N° 2.12.1: Número de licencias médicas tramitadas de MUJERES, según seguro de salud y actividad económica año 2022"/>
    <hyperlink ref="B33" location="'C2_LMT'!A181" display="Cuadro N° 2.13.1: Número de licencias médicas tramitadas de HOMBRES, según seguro de salud y actividad económica año 2022"/>
    <hyperlink ref="B34" location="'C2_LMT'!F27" display="Cuadro N° 2.3.2: Número de días otorgados, según seguro de salud años 2017-2021"/>
    <hyperlink ref="B35" location="'C2_LMT'!F37" display="Cuadro N° 2.4.2: Número de días otorgados, según seguro de salud y sexo año 2022"/>
    <hyperlink ref="B36" location="'C2_LMT'!F46" display="Cuadro N° 2.5.2: Número de días otorgados, según seguro de salud y tramo etario año 2022"/>
    <hyperlink ref="B37" location="'C2_LMT'!F60" display="Cuadro N° 2.6.2: Número de días otorgados, según seguro de salud y calidad del trabajador año 2023"/>
    <hyperlink ref="B38" location="'C2_LMT'!F70" display="Cuadro N° 2.7.2 Número de días otorgados, según seguro de salud y tipo de resolución año 2023"/>
    <hyperlink ref="B40" location="'C2_LMT'!F105" display="Cuadro N° 2.9.2: Número de días otorgados a MUJERES, según seguro de salud y región año 2022"/>
    <hyperlink ref="B41" location="'C2_LMT'!F128" display="Cuadro N° 2.10.2: Número de días otorgados a HOMBRES, según seguro de salud y región año 2022"/>
    <hyperlink ref="B42" location="'C2_LMT'!F151" display="Cuadro N° 2.11.2: Número de dias otorgados, según seguro de salud y actividad económica año 2022"/>
    <hyperlink ref="B43" location="'C2_LMT'!F166" display="Cuadro N° 2.12.2: Número de dias otorgados a MUJERES, según seguro de salud y actividad económica año 2022"/>
    <hyperlink ref="B44" location="'C2_LMT'!F181" display="Cuadro N° 2.13.2: Número de dias otorgados a HOMBRES, según seguro de salud y actividad económica año 2022"/>
    <hyperlink ref="B48" location="'C3_LMA'!A3" display="Cuadro N° 3.1.1: Número de licencias médicas autorizadas, según seguro de salud años 2018-2022"/>
    <hyperlink ref="B49" location="'C3_LMA'!A13" display="Cuadro N° 3.2.1: Número de licencias médicas autorizadas, según seguro de salud y sexo año 2022"/>
    <hyperlink ref="B50" location="'C3_LMA'!A22" display="Cuadro N° 3.3.1: Número de licencias médicas autorizadas, según seguro de salud y tramo etario año 2022"/>
    <hyperlink ref="B51" location="'C3_LMA'!A36" display="Cuadro N° 3.4.1: Número de licencias médicas autorizadas, según seguro de salud y calidad del trabajador año 2022"/>
    <hyperlink ref="B52" location="'C3_LMA'!A46" display="Cuadro N° 3.5.1: Número de licencias médicas autorizadas, según seguro de salud y región año 2022"/>
    <hyperlink ref="B53" location="'C3_LMA'!A70" display="Cuadro N° 3.6.1: Número de licencias médicas autorizadas a MUJERES, según seguro de salud y región año 2022"/>
    <hyperlink ref="B54" location="'C3_LMA'!A93" display="Cuadro N° 3.7.1: Número de licencias médicas autorizadas a HOMBRES, según seguro de salud y región año 2022"/>
    <hyperlink ref="B55" location="'C3_LMA'!A117" display="Cuadro N° 3.8.1: Número de licencias médicas autorizadas, según seguro de salud y actividad económica año 2022"/>
    <hyperlink ref="B56" location="'C3_LMA'!A133" display="Cuadro N° 3.9.1: Número de licencias médicas autorizadas de MUJERES, según seguro de salud y actividad económica año 2022"/>
    <hyperlink ref="B57" location="'C3_LMA'!A149" display="Cuadro N° 3.10.1: Número de licencias médicas autorizadas de HOMBRES, según seguro de salud y actividad económica año 2022"/>
    <hyperlink ref="B58" location="'C3_LMA'!F3" display="Cuadro N° 3.1.2: Número de días pagados, según seguro de salud años 2017-2021"/>
    <hyperlink ref="B59" location="'C3_LMA'!F13" display="Cuadro N° 3.2.2: Número de días pagados, según seguro de salud y sexo año 2022"/>
    <hyperlink ref="B60" location="'C3_LMA'!F22" display="Cuadro N° 3.3.2: Número de días pagados, según seguro de salud y tramo etario año 2021"/>
    <hyperlink ref="B61" location="'C3_LMA'!F36" display="Cuadro N° 3.4.2: Número de días pagados, según seguro de salud y calidad del trabajador año 2022"/>
    <hyperlink ref="B62" location="'C3_LMA'!F46" display="Cuadro N° 3.5.2: Número de días pagados, según seguro de salud y región año 2022"/>
    <hyperlink ref="B63" location="'C3_LMA'!F70" display="Cuadro N° 3.6.2: Número de días pagados a MUJERES, según seguro de salud y región año 2022"/>
    <hyperlink ref="B64" location="'C3_LMA'!F93" display="Cuadro N° 3.7.2: Número de días pagados a HOMBRES, según seguro de salud y región año 2022"/>
    <hyperlink ref="B65" location="'C3_LMA'!F117" display="Cuadro N° 3.8.2: Número de dias pagados, según seguro de salud y actividad económica año 2022"/>
    <hyperlink ref="B66" location="'C3_LMA'!F133" display="Cuadro N° 3.9.2: Número de dias pagados a MUJERES, según seguro de salud y actividad económica año 2022"/>
    <hyperlink ref="B67" location="'C3_LMA'!F149" display="Cuadro N° 3.10.2: Número de dias pagados a HOMBRES, según seguro de salud y actividad económica año 2022"/>
    <hyperlink ref="B71" location="'C4_LMR'!A3" display="Cuadro N° 4.1.1: Número de licencias médicas rechazadas, según seguro de salud años 2018-2022"/>
    <hyperlink ref="B72" location="'C4_LMR'!A13" display="Cuadro N° 4.2.1: Número de licencias médicas rechazadas, según seguro de salud y sexo año 2022"/>
    <hyperlink ref="B73" location="'C4_LMR'!A22" display="Cuadro N° 4.3.1: Número de licencias médicas rechazadas, según seguro de salud y tramo etario año 2022"/>
    <hyperlink ref="B74" location="'C4_LMR'!A36" display="Cuadro N° 4.4.1: Número de licencias médicas rechazadas, según seguro de salud y calidad del trabajador año 2022"/>
    <hyperlink ref="B75" location="'C4_LMR'!A46" display="Cuadro N° 4.5.1: Número de licencias médicas rechazadas, según seguro de salud y región año 2022"/>
    <hyperlink ref="B76" location="'C4_LMR'!A69" display="Cuadro N° 4.6.1: Número de licencias médicas rechazadas a MUJERES, según seguro de salud y región año 2022"/>
    <hyperlink ref="B77" location="'C4_LMR'!A92" display="Cuadro N° 4.7.1: Número de licencias médicas rechazadas a HOMBRES, según seguro de salud y región año 2022"/>
    <hyperlink ref="B78" location="'C4_LMR'!A115" display="Cuadro N° 4.8.1: Número de licencias médicas rechazadas a HOMBRES, según seguro de salud y región año 2022"/>
    <hyperlink ref="B79" location="'C4_LMR'!A131" display="Cuadro N° 4.7.1: Número de licencias médicas rechazadas a HOMBRES, según seguro de salud y región año 2022"/>
    <hyperlink ref="B80" location="'C4_LMR'!A147" display="Cuadro N° 4.7.1: Número de licencias médicas rechazadas a HOMBRES, según seguro de salud y región año 2022"/>
    <hyperlink ref="B81" location="'C4_LMR'!F3" display="Cuadro N° 4.1.2: Número de días rechazados, según seguro de salud años 2018-2022"/>
    <hyperlink ref="B82" location="'C4_LMR'!F13" display="Cuadro N° 4.2.2: Número de días rechazados, según seguro de salud y sexo año 2022"/>
    <hyperlink ref="B83" location="'C4_LMR'!F22" display="Cuadro N° 4.3.2: Número de días rechazados, según seguro de salud y tramo etario año 2022"/>
    <hyperlink ref="B84" location="'C4_LMR'!F36" display="Cuadro N° 4.4.2: Número de días rechazados, según seguro de salud y calidad del trabajador año 2022"/>
    <hyperlink ref="B85" location="'C4_LMR'!F46" display="Cuadro N° 4.5.2: Número de días rechazados, según seguro de salud y región año 2022"/>
    <hyperlink ref="B86" location="'C4_LMR'!F69" display="Cuadro N° 4.6.2: Número de días rechazados a MUJERES, según seguro de salud y región año 2022"/>
    <hyperlink ref="B87" location="'C4_LMR'!F92" display="Cuadro N° 4.7.2: Número de días rechazados a HOMBRES, según seguro de salud y región año 2022"/>
    <hyperlink ref="B88" location="'C4_LMR'!F115" display="Cuadro N° 4.7.2: Número de días rechazados a HOMBRES, según seguro de salud y región año 2022"/>
    <hyperlink ref="B89" location="'C4_LMR'!F131" display="Cuadro N° 4.7.2: Número de días rechazados a HOMBRES, según seguro de salud y región año 2022"/>
    <hyperlink ref="B90" location="'C4_LMR'!F147" display="Cuadro N° 4.7.2: Número de días rechazados a HOMBRES, según seguro de salud y región año 2022"/>
    <hyperlink ref="B94" location="'C5_LMT_DIAG'!A3" display="Cuadro N° 5.1.1.1: Número de licencias médicas tramitadas, según seguro de salud y tipo de diagnóstico año 2022"/>
    <hyperlink ref="B95" location="'C5_LMT_DIAG'!A22" display="Cuadro N° 5.1.2.1: Número de licencias médicas tramitadas FONASA, según tipo de diagnóstico y sexo año 2022"/>
    <hyperlink ref="B96" location="'C5_LMT_DIAG'!R22" display="Cuadro N° 5.1.2.2: Número de licencias médicas tramitadas ISAPREs, según tipo de diagnóstico y sexo año 2022"/>
    <hyperlink ref="B97" location="'C5_LMT_DIAG'!A31" display="Cuadro N° 5.1.3.1: Número de licencias médicas tramitadas FONASA, según tipo de diagnóstico y tramo etario año 2022"/>
    <hyperlink ref="B98" location="'C5_LMT_DIAG'!R31" display="Cuadro N° 5.1.3.2: Número de licencias médicas tramitadas ISAPREs, según tipo de diagnóstico y tramo etario año 2022"/>
    <hyperlink ref="B99" location="'C5_LMT_DIAG'!A45" display="Cuadro N° 5.1.4.1: Número de licencias médicas tramitadas FONASA, según tipo de diagnóstico y región año 2022"/>
    <hyperlink ref="B100" location="'C5_LMT_DIAG'!R45" display="Cuadro N° 5.1.4.2: Número de licencias médicas tramitadas ISAPREs, según tipo de diagnóstico y región año 2022"/>
    <hyperlink ref="B101" location="'C5_LMT_DIAG'!A68" display="Cuadro N° 5.2.1.1: Número de días otorgados, según seguro de salud y tipo de diagnóstico año 2022"/>
    <hyperlink ref="B102" location="'C5_LMT_DIAG'!A87" display="Cuadro N° 5.2.2.1: Número de días otorgados FONASA, según tipo de diagnóstico y sexo año 2022"/>
    <hyperlink ref="B103" location="'C5_LMT_DIAG'!R87" display="Cuadro N° 5.2.2.2: Número de días otorgados ISAPREs, según tipo de diagnóstico y sexo año 2022"/>
    <hyperlink ref="B104" location="'C5_LMT_DIAG'!A96" display="Cuadro N° 5.2.3.1: Número de días otorgados FONASA, según tipo de diagnóstico y tramo etario año 2022"/>
    <hyperlink ref="B105" location="'C5_LMT_DIAG'!R96" display="Cuadro N° 5.2.3.2: Número de días otorgados ISAPREs, según tipo de diagnóstico y tramo etario año 2022"/>
    <hyperlink ref="B106" location="'C5_LMT_DIAG'!A110" display="Cuadro N° 5.2.4.1: Número de días otorgados FONASA, según tipo de diagnóstico y región año 2022"/>
    <hyperlink ref="B107" location="'C5_LMT_DIAG'!R110" display="Cuadro N° 5.2.4.2: Número de días otorgados ISAPREs, según tipo de diagnóstico y región año 2022"/>
    <hyperlink ref="B111" location="'C6_LMA_DIAG'!A3" display="Cuadro N° 6.1.1.1: Número de licencias médicas autorizadas, según seguro de salud y tipo de diagnóstico año 2022"/>
    <hyperlink ref="B112" location="'C6_LMA_DIAG'!A23" display="Cuadro N° 6.1.2.1: Número de licencias médicas autorizadas FONASA, según tipo de diagnóstico y sexo año 2022"/>
    <hyperlink ref="B113" location="'C6_LMA_DIAG'!R23" display="Cuadro N° 6.1.2.2: Número de licencias médicas autorizadas ISAPREs, según tipo de diagnóstico y sexo año 2022"/>
    <hyperlink ref="B114" location="'C6_LMA_DIAG'!A33" display="Cuadro N° 6.1.3.1: Número de licencias médicas autorizadas FONASA, según tipo de diagnóstico y tramo etario año 2022"/>
    <hyperlink ref="B115" location="'C6_LMA_DIAG'!R33" display="Cuadro N° 6.1.3.2: Número de licencias médicas autorizadas ISAPREs, según tipo de diagnóstico y tramo etario año 2022"/>
    <hyperlink ref="B116" location="'C6_LMA_DIAG'!A48" display="Cuadro N° 6.1.4.1: Número de licencias médicas autorizadas FONASA, según tipo de diagnóstico y región año 2022"/>
    <hyperlink ref="B117" location="'C6_LMA_DIAG'!R48" display="Cuadro N° 6.1.4.2: Número de licencias médicas autorizadas ISAPREs, según tipo de diagnóstico y región año 2022"/>
    <hyperlink ref="B118" location="'C6_LMA_DIAG'!A71" display="Cuadro N° 6.2.1.1: Número de días pagados, según seguro de salud y tipo de diagnóstico año 2022"/>
    <hyperlink ref="B119" location="'C6_LMA_DIAG'!A91" display="Cuadro N° 6.2.2.1: Número de días pagados FONASA, según tipo de diagnóstico y sexo año 2022"/>
    <hyperlink ref="B120" location="'C6_LMA_DIAG'!R91" display="Cuadro N° 6.2.2.2: Número de días pagados ISAPREs, según tipo de diagnóstico y sexo año 2022"/>
    <hyperlink ref="B121" location="'C6_LMA_DIAG'!A101" display="Cuadro N° 6.2.3.1: Número de días pagados FONASA, según tipo de diagnóstico y tramo etario año 2022"/>
    <hyperlink ref="B122" location="'C6_LMA_DIAG'!R101" display="Cuadro N° 6.2.3.2: Número de días pagados ISAPREs, según tipo de diagnóstico y tramo etario año 2022"/>
    <hyperlink ref="B123" location="'C6_LMA_DIAG'!A116" display="Cuadro N° 6.2.4.1: Número de días pagados FONASA, según tipo de diagnóstico y región año 2022"/>
    <hyperlink ref="B124" location="'C6_LMA_DIAG'!R116" display="Cuadro N° 6.2.4.2: Número de días pagados ISAPREs, según tipo de diagnóstico y región año 2022"/>
    <hyperlink ref="B128" location="'C7_LMR_DIAG'!A3" display="Cuadro N° 7.1.1.1: Número de licencias médicas rechazadas, según seguro de salud y tipo de diagnóstico año 2022"/>
    <hyperlink ref="B129" location="'C7_LMR_DIAG'!A22" display="Cuadro N° 7.1.2.1: Número de licencias médicas rechazadas FONASA, según tipo de diagnóstico y sexo año 2022"/>
    <hyperlink ref="B130" location="'C7_LMR_DIAG'!R22" display="Cuadro N° 7.1.2.2: Número de licencias médicas rechazadas ISAPREs, según tipo de diagnóstico y sexo año 2022"/>
    <hyperlink ref="B131" location="'C7_LMR_DIAG'!A31" display="Cuadro N° 7.1.3.1: Número de licencias médicas rechazadas FONASA, según tipo de diagnóstico y tramo etario año 2022"/>
    <hyperlink ref="B132" location="'C7_LMR_DIAG'!R31" display="Cuadro N° 7.1.3.2: Número de licencias médicas rechazadas ISAPREs, según tipo de diagnóstico y tramo etario año 2022"/>
    <hyperlink ref="B133" location="'C7_LMR_DIAG'!A45" display="Cuadro N° 7.1.4.1: Número de licencias médicas rechazadas FONASA, según tipo de diagnóstico y región año 2022"/>
    <hyperlink ref="B134" location="'C7_LMR_DIAG'!R45" display="Cuadro N° 7.1.4.2: Número de licencias médicas rechazadas ISAPREs, según tipo de diagnóstico y región año 2022"/>
    <hyperlink ref="B135" location="'C7_LMR_DIAG'!A68" display="Cuadro N° 7.2.1.1: Número de días rechazados, según seguro de salud y tipo de diagnóstico año 2022"/>
    <hyperlink ref="B136" location="'C7_LMR_DIAG'!A87" display="Cuadro N° 7.2.2.1: Número de días rechazados FONASA, según tipo de diagnóstico y sexo año 2022"/>
    <hyperlink ref="B137" location="'C7_LMR_DIAG'!R87" display="Cuadro N° 7.2.2.2: Número de días rechazados ISAPREs, según tipo de diagnóstico y sexo año 2022"/>
    <hyperlink ref="B138" location="'C7_LMR_DIAG'!A96" display="Cuadro N° 7.2.3.1: Número de días rechazados FONASA, según tipo de diagnóstico y tramo etario año 2022"/>
    <hyperlink ref="B139" location="'C7_LMR_DIAG'!R96" display="Cuadro N° 7.2.3.2: Número de días rechazados ISAPREs, según tipo de diagnóstico y tramo etario año 2022"/>
    <hyperlink ref="B140" location="'C7_LMR_DIAG'!A110" display="Cuadro N° 7.2.4.1: Número de días rechazados FONASA, según tipo de diagnóstico y región año 2022"/>
    <hyperlink ref="B141" location="'C7_LMR_DIAG'!R110" display="Cuadro N° 7.2.4.2: Número de días rechazados ISAPREs, según tipo de diagnóstico y región año 2022"/>
    <hyperlink ref="B145" location="'C8_GTO_SIL'!A3" display="Cuadro N° 8.1: Gasto en SIL nominal por licencias médicas, según seguro de salud (miles $ de cada año) años 2018-2022"/>
    <hyperlink ref="B146" location="'C8_GTO_SIL'!A14" display="Cuadro N° 8.2: Gasto en SIL por licencias médicas, según seguro de salud (miles $ de diciembre 2022) años 2018-2022"/>
    <hyperlink ref="B147" location="'C8_GTO_SIL'!A25" display="Cuadro N° 8.3: Gasto en SIL por licencias médicas, según seguro de salud y tipo de diagnóstico (miles $ de diciembre 2022) año 2022"/>
    <hyperlink ref="B148" location="'C8_GTO_SIL'!A46" display="Cuadro N° 8.4.1: Gasto en SIL por licencias médicas FONASA, según calidad del trabajador y tipo de diagnóstico (miles $ de diciembre 2022) año 2022"/>
    <hyperlink ref="B149" location="'C8_GTO_SIL'!H46" display="Cuadro N° 8.4.2: Gasto en SIL por licencias médicas ISAPREs, según calidad del trabajador y tipo de diagnóstico (miles $ de diciembre 2022) año 2022"/>
    <hyperlink ref="B150" location="'C8_GTO_SIL'!A67" display="Cuadro N° 8.5: Gasto en SIL por licencias médicas, según seguro de salud y actividad económica año 2022 (miles $ de diciembre 2022) año 2022"/>
    <hyperlink ref="B154" location="'C9_IND_SIL'!A3" display="Cuadro N° 9.1: Gasto en SIL por cotizante, según seguro de salud (miles $ de diciembre 2022) años 2018-2022"/>
    <hyperlink ref="B155" location="'C9_IND_SIL'!A13" display="Cuadro N° 9.2: Número de días pagados por cotizante, según seguro de salud años 2018-2022"/>
    <hyperlink ref="B156" location="'C9_IND_SIL'!A23" display="Cuadro N° 9.3: Gasto en SIL por día pagado, según seguro de salud (miles $ de diciembre 2022) años 2018-2022"/>
    <hyperlink ref="B157" location="'C9_IND_SIL'!A33" display="Cuadro N° 9.4: Gasto en SIL por licencia médica autorizada, según seguro de salud (miles $ de diciembre 2022) años 2018-2022"/>
    <hyperlink ref="B158" location="'C9_IND_SIL'!A43" display="Cuadro N° 9.5: Número de días pagados por licencia médica autorizada, según seguro de salud años 2018-2022"/>
    <hyperlink ref="B159" location="'C9_IND_SIL'!A53" display="Cuadro N° 9.6: Porcentaje de cotización necesario para financiar el SIL, según seguro de salud años 2018-2022"/>
    <hyperlink ref="B160" location="'C9_IND_SIL'!A63" display="Cuadro N° 9.6: Porcentaje de cotización necesario para financiar el SIL, según seguro de salud años 2017-2021"/>
    <hyperlink ref="B161" location="'C9_IND_SIL'!A70" display="Cuadro N° 9.8: Gasto el SIL por trabajador en M$ del año 2023, según seguro de salud años 2022-2023"/>
    <hyperlink ref="B162" location="'C9_IND_SIL'!A77" display="Cuadro N° 9.9: Número de días autorizados por trabajador, según seguro de salud años 2022-2023"/>
    <hyperlink ref="B166" location="'C10_LMT_SECTOR'!A3" display="Cuadro N° 10.1.1.1: Número de licencias médicas tramitadas, según seguro de salud y calidad del trabajador año 2022"/>
    <hyperlink ref="B167" location="'C10_LMT_SECTOR'!A13" display="Cuadro N° 10.1.2.1: Número de licencias médicas tramitadas FONASA, según calidad del trabajador y sexo año 2022"/>
    <hyperlink ref="B168" location="'C10_LMT_SECTOR'!H13" display="Cuadro N° 10.1.2.2: Número de licencias médicas tramitadas ISAPREs, según calidad del trabajador y sexo año 2022"/>
    <hyperlink ref="B169" location="'C10_LMT_SECTOR'!A22" display="Cuadro N° 10.1.3.1: Número de licencias médicas tramitadas FONASA, según calidad del trabajador y tramo etario año 2022"/>
    <hyperlink ref="B170" location="'C10_LMT_SECTOR'!H22" display="Cuadro N° 10.1.3.2: Número de licencias médicas tramitadas ISAPREs, según calidad del trabajador y tramo etario año 2022"/>
    <hyperlink ref="B171" location="'C10_LMT_SECTOR'!A36" display="Cuadro N° 10.1.4.1: Número de licencias médicas tramitadas FONASA, según calidad del trabajador y diagnóstico año 2022"/>
    <hyperlink ref="B172" location="'C10_LMT_SECTOR'!H36" display="Cuadro N° 10.1.4.2: Número de licencias médicas tramitadas ISAPREs, según calidad del trabajador y diagnóstico año 2022"/>
    <hyperlink ref="B173" location="'C10_LMT_SECTOR'!A55" display="Cuadro N° 10.2.1.1: Número de días otorgados, según seguro de salud y calidad del trabajador año 2022"/>
    <hyperlink ref="B174" location="'C10_LMT_SECTOR'!A65" display="Cuadro N° 10.2.2.1: Número de días otorgados FONASA, según calidad del trabajador y sexo año 2022"/>
    <hyperlink ref="B175" location="'C10_LMT_SECTOR'!H65" display="Cuadro N° 10.2.2.2: Número de días otorgados ISAPREs, según calidad del trabajador y sexo año 2022"/>
    <hyperlink ref="B176" location="'C10_LMT_SECTOR'!A74" display="Cuadro N° 10.2.3.1: Número de días otorgados FONASA, según calidad del trabajador y tramo etario año 2022"/>
    <hyperlink ref="B177" location="'C10_LMT_SECTOR'!H74" display="Cuadro N° 10.2.3.2: Número de días otorgados ISAPREs, según calidad del trabajador y tramo etario año 2022"/>
    <hyperlink ref="B178" location="'C10_LMT_SECTOR'!A88" display="Cuadro N° 10.2.4.1: Número de días otorgados FONASA, según calidad del trabajador y diagnóstico año 2022"/>
    <hyperlink ref="B179" location="'C10_LMT_SECTOR'!H88" display="Cuadro N° 10.2.4.2: Número de días otorgados ISAPREs, según calidad del trabajador y diagnóstico año 2022"/>
    <hyperlink ref="B183" location="'C11_LMA_SECTOR'!A3" display="Cuadro N° 11.1.1.1: Número de licencias médicas autorizadas, según seguro de salud y calidad del trabajador año 2022"/>
    <hyperlink ref="B184" location="'C11_LMA_SECTOR'!A13" display="Cuadro N° 11.1.2.1: Número de licencias médicas autorizadas FONASA, según calidad del trabajador y sexo año 2022"/>
    <hyperlink ref="B185" location="'C11_LMA_SECTOR'!H13" display="Cuadro N° 11.1.2.2: Número de licencias médicas autorizadas ISAPREs, según calidad del trabajador y sexo año 2022"/>
    <hyperlink ref="B186" location="'C11_LMA_SECTOR'!A22" display="Cuadro N° 11.1.3.1: Número de licencias médicas autorizadas FONASA, según calidad del trabajador y tramo etario año 2022"/>
    <hyperlink ref="B187" location="'C11_LMA_SECTOR'!H22" display="Cuadro N° 11.1.3.2: Número de licencias médicas autorizadas ISAPREs, según calidad del trabajador y tramo etario año 2022"/>
    <hyperlink ref="B188" location="'C11_LMA_SECTOR'!A36" display="Cuadro N° 11.1.4.1: Número de licencias médicas autorizadas FONASA, según calidad del trabajador y diagnóstico año 2022"/>
    <hyperlink ref="B189" location="'C11_LMA_SECTOR'!H36" display="Cuadro N° 11.1.4.2: Número de licencias médicas autorizadas ISAPREs, según calidad del trabajador y diagnóstico año 2022"/>
    <hyperlink ref="B190" location="'C11_LMA_SECTOR'!A55" display="Cuadro N° 11.2.1.1: Número de días pagados, según seguro de salud y calidad del trabajador año 2022"/>
    <hyperlink ref="B191" location="'C11_LMA_SECTOR'!A65" display="Cuadro N° 11.2.2.1: Número de días pagados FONASA, según calidad del trabajador y sexo año 2022"/>
    <hyperlink ref="B192" location="'C11_LMA_SECTOR'!H65" display="Cuadro N° 11.2.2.2: Número de días pagados ISAPREs, según calidad del trabajador y sexo año 2022"/>
    <hyperlink ref="B193" location="'C11_LMA_SECTOR'!A74" display="Cuadro N° 11.2.3.1: Número de días pagados FONASA, según calidad del trabajador y tramo etario año 2022"/>
    <hyperlink ref="B194" location="'C11_LMA_SECTOR'!H74" display="Cuadro N° 11.2.3.2: Número de días pagados ISAPREs, según calidad del trabajador y tramo etario año 2022"/>
    <hyperlink ref="B195" location="'C11_LMA_SECTOR'!A88" display="Cuadro N° 11.2.4.1: Número de días pagados FONASA, según calidad del trabajador y diagnóstico año 2022"/>
    <hyperlink ref="B196" location="'C11_LMA_SECTOR'!H88" display="Cuadro N° 11.2.4.2: Número de días pagados ISAPREs, según calidad del trabajador y diagnóstico año 2022"/>
    <hyperlink ref="B200" location="'C12_LMR_SECTOR'!A3" display="Cuadro N° 12.1.1.1: Número de licencias médicas rechazadas, según seguro de salud y calidad del trabajador año 2022"/>
    <hyperlink ref="B201" location="'C12_LMR_SECTOR'!A13" display="Cuadro N° 12.1.2.1: Número de licencias médicas rechazadas FONASA, según calidad del trabajador y sexo año 2022"/>
    <hyperlink ref="B202" location="'C12_LMR_SECTOR'!H13" display="Cuadro N° 12.1.2.2: Número de licencias médicas rechazadas ISAPREs, según calidad del trabajador y sexo año 2022"/>
    <hyperlink ref="B203" location="'C12_LMR_SECTOR'!A22" display="Cuadro N° 12.1.3.1: Número de licencias médicas rechazadas FONASA, según calidad del trabajador y tramo etario año 2022"/>
    <hyperlink ref="B204" location="'C12_LMR_SECTOR'!H22" display="Cuadro N° 12.1.3.2: Número de licencias médicas rechazadas ISAPREs, según calidad del trabajador y tramo etario año 2022"/>
    <hyperlink ref="B205" location="'C12_LMR_SECTOR'!A36" display="Cuadro N° 12.1.4.1: Número de licencias médicas rechazadas FONASA, según calidad del trabajador y diagnóstico año 2022"/>
    <hyperlink ref="B206" location="'C12_LMR_SECTOR'!H36" display="Cuadro N° 12.1.4.2: Número de licencias médicas rechazadas ISAPREs, según calidad del trabajador y diagnóstico año 2022"/>
    <hyperlink ref="B207" location="'C12_LMR_SECTOR'!A55" display="Cuadro N° 12.2.1.1: Número de días rechazados, según seguro de salud y calidad del trabajador año 2022"/>
    <hyperlink ref="B208" location="'C12_LMR_SECTOR'!A65" display="Cuadro N° 12.2.2.1: Número de días rechazados FONASA, según calidad del trabajador y sexo año 2022"/>
    <hyperlink ref="B209" location="'C12_LMR_SECTOR'!H65" display="Cuadro N° 12.2.2.2: Número de días rechazados ISAPREs, según calidad del trabajador y sexo año 2022"/>
    <hyperlink ref="B210" location="'C12_LMR_SECTOR'!A74" display="Cuadro N° 12.2.3.1: Número de días rechazados FONASA, según calidad del trabajador y tramo etario año 2022"/>
    <hyperlink ref="B211" location="'C12_LMR_SECTOR'!H74" display="Cuadro N° 12.2.3.2: Número de días rechazados ISAPREs, según calidad del trabajador y tramo etario año 2022"/>
    <hyperlink ref="B212" location="'C12_LMR_SECTOR'!A88" display="Cuadro N° 12.2.4.1: Número de días rechazados FONASA, según calidad del trabajador y diagnóstico año 2022"/>
    <hyperlink ref="B213" location="'C12_LMR_SECTOR'!H88" display="Cuadro N° 12.2.4.2: Número de días rechazados ISAPREs, según calidad del trabajador y diagnóstico año 2022"/>
    <hyperlink ref="B217" location="'C13_TRAB'!A9" display="Cuadro N° 13.1: Número de trabajadores con LM tramitadas, según seguro de salud año 2022"/>
    <hyperlink ref="B218" location="'C13_TRAB'!A16" display="Cuadro N° 13.2: Número de trabajadores con LM tramitadas, según seguro de salud y sexo año 2023"/>
    <hyperlink ref="B219" location="'C13_TRAB'!A24" display="Cuadro N° 13.3: Número de trabajadores con LM tramitadas, según tipo de diagnóstico y seguro de salud año 2023"/>
    <hyperlink ref="B220" location="'C13_TRAB'!A42" display="Cuadro N° 13.4.1: Número de trabajadores con LM tramitadas FONASA, según tipo de diagnóstico y sexo año 2023"/>
    <hyperlink ref="B221" location="'C13_TRAB'!P42" display="Cuadro N° 13.4.2: Número de trabajadores con LM tramitadas ISAPRES, según tipo de diagnóstico y sexo año 2023"/>
    <hyperlink ref="B222" location="'C13_TRAB'!A51" display="Cuadro N° 13.5: Número de trabajadores con LM tramitadas, según seguro de salud y tramo etario año 2023"/>
    <hyperlink ref="B223" location="'C13_TRAB'!A64" display="Cuadro N° 13.6: Número de trabajadores con LM tramitadas, según seguro de salud y tipo de sector año 2023"/>
    <hyperlink ref="B224" location="'C13_TRAB'!A73" display="Cuadro N° 13.7.1: Número de trabajadores con LM tramitadas, según seguro de salud y región año 2023"/>
    <hyperlink ref="B225" location="'C13_TRAB'!F73" display="Cuadro N° 13.7.2: Número de trabajadores con LM tramitadas, según seguro de salud y región año 2022"/>
    <hyperlink ref="B226" location="'C13_TRAB'!K73" display="Cuadro N° 13.7.3: Número de trabajadores con LM tramitadas, según seguro de salud y región año 2022"/>
    <hyperlink ref="B227" location="'C13_TRAB'!A95" display="Cuadro N° 13.8.1: Número de trabajadores con LM tramitadas, según seguro de salud y actividad económica año 2023"/>
    <hyperlink ref="B228" location="'C13_TRAB'!F95" display="Cuadro N° 13.8.2: Número de trabajadores MUJERES con LM tramitadas, según seguro de salud y actividad económica año 2023"/>
    <hyperlink ref="B229" location="'C13_TRAB'!K95" display="Cuadro N° 13.8.3:Número de trabajadores HOMBRES con LM tramitadasde, según seguro de salud y actividad económica año 2023"/>
    <hyperlink ref="B39" location="'C2_LMT'!F82" display="Cuadro N° 2.8.2: Número de días otorgados, según seguro de salud y región año 202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showGridLines="0" workbookViewId="0">
      <selection activeCell="E29" sqref="E29"/>
    </sheetView>
  </sheetViews>
  <sheetFormatPr baseColWidth="10" defaultRowHeight="15"/>
  <cols>
    <col min="2" max="2" width="18" customWidth="1"/>
    <col min="3" max="3" width="40.7109375" bestFit="1" customWidth="1"/>
  </cols>
  <sheetData>
    <row r="2" spans="2:3" ht="18.75" customHeight="1">
      <c r="B2" s="221" t="s">
        <v>210</v>
      </c>
      <c r="C2" s="222"/>
    </row>
    <row r="3" spans="2:3" ht="15" customHeight="1">
      <c r="B3" s="223"/>
      <c r="C3" s="224"/>
    </row>
    <row r="4" spans="2:3" ht="18.75">
      <c r="B4" s="86" t="s">
        <v>211</v>
      </c>
      <c r="C4" s="86" t="s">
        <v>212</v>
      </c>
    </row>
    <row r="5" spans="2:3">
      <c r="B5" s="87"/>
      <c r="C5" s="87"/>
    </row>
    <row r="6" spans="2:3">
      <c r="B6" s="88" t="s">
        <v>213</v>
      </c>
      <c r="C6" s="89" t="s">
        <v>214</v>
      </c>
    </row>
    <row r="7" spans="2:3">
      <c r="B7" s="88" t="s">
        <v>215</v>
      </c>
      <c r="C7" s="89" t="s">
        <v>216</v>
      </c>
    </row>
    <row r="8" spans="2:3">
      <c r="B8" s="88" t="s">
        <v>217</v>
      </c>
      <c r="C8" s="89" t="s">
        <v>218</v>
      </c>
    </row>
    <row r="9" spans="2:3">
      <c r="B9" s="88" t="s">
        <v>219</v>
      </c>
      <c r="C9" s="89" t="s">
        <v>220</v>
      </c>
    </row>
    <row r="10" spans="2:3">
      <c r="B10" s="88" t="s">
        <v>221</v>
      </c>
      <c r="C10" s="89" t="s">
        <v>222</v>
      </c>
    </row>
    <row r="11" spans="2:3">
      <c r="B11" s="88" t="s">
        <v>223</v>
      </c>
      <c r="C11" s="89" t="s">
        <v>224</v>
      </c>
    </row>
    <row r="12" spans="2:3">
      <c r="B12" s="88" t="s">
        <v>225</v>
      </c>
      <c r="C12" s="89" t="s">
        <v>226</v>
      </c>
    </row>
    <row r="13" spans="2:3">
      <c r="B13" s="88" t="s">
        <v>227</v>
      </c>
      <c r="C13" s="89" t="s">
        <v>228</v>
      </c>
    </row>
    <row r="14" spans="2:3">
      <c r="B14" s="88" t="s">
        <v>229</v>
      </c>
      <c r="C14" s="89" t="s">
        <v>230</v>
      </c>
    </row>
    <row r="15" spans="2:3">
      <c r="B15" s="88" t="s">
        <v>231</v>
      </c>
      <c r="C15" s="89" t="s">
        <v>232</v>
      </c>
    </row>
    <row r="16" spans="2:3">
      <c r="B16" s="88" t="s">
        <v>233</v>
      </c>
      <c r="C16" s="89" t="s">
        <v>234</v>
      </c>
    </row>
    <row r="17" spans="2:3">
      <c r="B17" s="88" t="s">
        <v>235</v>
      </c>
      <c r="C17" s="89" t="s">
        <v>236</v>
      </c>
    </row>
    <row r="18" spans="2:3">
      <c r="B18" s="88" t="s">
        <v>350</v>
      </c>
      <c r="C18" s="89" t="s">
        <v>351</v>
      </c>
    </row>
    <row r="19" spans="2:3">
      <c r="B19" s="88" t="s">
        <v>237</v>
      </c>
      <c r="C19" s="89" t="s">
        <v>238</v>
      </c>
    </row>
    <row r="20" spans="2:3">
      <c r="B20" s="88" t="s">
        <v>239</v>
      </c>
      <c r="C20" s="89" t="s">
        <v>240</v>
      </c>
    </row>
    <row r="21" spans="2:3">
      <c r="B21" s="88" t="s">
        <v>241</v>
      </c>
      <c r="C21" s="89" t="s">
        <v>242</v>
      </c>
    </row>
    <row r="22" spans="2:3">
      <c r="B22" s="88" t="s">
        <v>243</v>
      </c>
      <c r="C22" s="89" t="s">
        <v>244</v>
      </c>
    </row>
    <row r="23" spans="2:3">
      <c r="B23" s="88" t="s">
        <v>245</v>
      </c>
      <c r="C23" s="89" t="s">
        <v>246</v>
      </c>
    </row>
    <row r="24" spans="2:3">
      <c r="B24" s="88" t="s">
        <v>247</v>
      </c>
      <c r="C24" s="89" t="s">
        <v>248</v>
      </c>
    </row>
    <row r="25" spans="2:3">
      <c r="B25" s="88" t="s">
        <v>249</v>
      </c>
      <c r="C25" s="89" t="s">
        <v>250</v>
      </c>
    </row>
    <row r="26" spans="2:3">
      <c r="B26" s="88" t="s">
        <v>251</v>
      </c>
      <c r="C26" s="89" t="s">
        <v>252</v>
      </c>
    </row>
    <row r="27" spans="2:3">
      <c r="B27" s="90" t="s">
        <v>352</v>
      </c>
      <c r="C27" s="91" t="s">
        <v>353</v>
      </c>
    </row>
  </sheetData>
  <mergeCells count="1">
    <mergeCell ref="B2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showGridLines="0" zoomScaleNormal="100" workbookViewId="0">
      <selection activeCell="E5" sqref="E5"/>
    </sheetView>
  </sheetViews>
  <sheetFormatPr baseColWidth="10" defaultColWidth="33.140625" defaultRowHeight="15"/>
  <cols>
    <col min="1" max="1" width="30.7109375" style="3" customWidth="1"/>
    <col min="2" max="3" width="15.7109375" style="6" customWidth="1"/>
    <col min="4" max="4" width="16.42578125" style="3" bestFit="1" customWidth="1"/>
    <col min="5" max="6" width="15.7109375" customWidth="1"/>
    <col min="7" max="7" width="11.140625" style="3" customWidth="1"/>
    <col min="8" max="8" width="17.140625" style="3" customWidth="1"/>
    <col min="9" max="10" width="15.7109375" style="3" customWidth="1"/>
    <col min="11" max="11" width="16.42578125" style="3" bestFit="1" customWidth="1"/>
    <col min="12" max="13" width="15.7109375" style="3" customWidth="1"/>
    <col min="14" max="14" width="27.42578125" style="3" bestFit="1" customWidth="1"/>
    <col min="15" max="18" width="15.7109375" style="3" customWidth="1"/>
    <col min="19" max="19" width="27.42578125" style="3" customWidth="1"/>
    <col min="20" max="39" width="15.7109375" style="3" customWidth="1"/>
    <col min="40" max="16384" width="33.140625" style="3"/>
  </cols>
  <sheetData>
    <row r="1" spans="1:6" ht="18.75">
      <c r="A1" s="10" t="s">
        <v>71</v>
      </c>
    </row>
    <row r="2" spans="1:6">
      <c r="A2" s="11"/>
    </row>
    <row r="3" spans="1:6">
      <c r="A3" s="11" t="s">
        <v>54</v>
      </c>
    </row>
    <row r="4" spans="1:6">
      <c r="A4" s="11" t="s">
        <v>366</v>
      </c>
    </row>
    <row r="5" spans="1:6">
      <c r="A5" s="8" t="s">
        <v>49</v>
      </c>
      <c r="B5" s="8" t="s">
        <v>0</v>
      </c>
      <c r="C5" s="8" t="s">
        <v>1</v>
      </c>
      <c r="D5" s="8" t="s">
        <v>45</v>
      </c>
    </row>
    <row r="6" spans="1:6">
      <c r="A6" s="18">
        <v>2019</v>
      </c>
      <c r="B6" s="38">
        <v>4634668</v>
      </c>
      <c r="C6" s="38">
        <v>1752337.3736051747</v>
      </c>
      <c r="D6" s="4">
        <f>+B6+C6</f>
        <v>6387005.3736051749</v>
      </c>
      <c r="E6" s="66"/>
      <c r="F6" s="66"/>
    </row>
    <row r="7" spans="1:6">
      <c r="A7" s="18">
        <v>2020</v>
      </c>
      <c r="B7" s="40">
        <v>4607574</v>
      </c>
      <c r="C7" s="40">
        <v>1706748</v>
      </c>
      <c r="D7" s="5">
        <f t="shared" ref="D7:D10" si="0">+B7+C7</f>
        <v>6314322</v>
      </c>
      <c r="E7" s="66"/>
      <c r="F7" s="66"/>
    </row>
    <row r="8" spans="1:6">
      <c r="A8" s="18">
        <v>2021</v>
      </c>
      <c r="B8" s="40">
        <v>4863967.75</v>
      </c>
      <c r="C8" s="40">
        <v>1687302</v>
      </c>
      <c r="D8" s="5">
        <f t="shared" si="0"/>
        <v>6551269.75</v>
      </c>
      <c r="E8" s="66"/>
      <c r="F8" s="66"/>
    </row>
    <row r="9" spans="1:6">
      <c r="A9" s="18">
        <v>2022</v>
      </c>
      <c r="B9" s="40">
        <v>4718946.166666667</v>
      </c>
      <c r="C9" s="5">
        <v>1681659</v>
      </c>
      <c r="D9" s="5">
        <f t="shared" si="0"/>
        <v>6400605.166666667</v>
      </c>
      <c r="E9" s="66"/>
      <c r="F9" s="66"/>
    </row>
    <row r="10" spans="1:6">
      <c r="A10" s="20">
        <v>2023</v>
      </c>
      <c r="B10" s="122">
        <v>5365161</v>
      </c>
      <c r="C10" s="13">
        <v>1513586</v>
      </c>
      <c r="D10" s="59">
        <f t="shared" si="0"/>
        <v>6878747</v>
      </c>
      <c r="E10" s="66"/>
      <c r="F10" s="66"/>
    </row>
    <row r="11" spans="1:6">
      <c r="B11" s="53"/>
      <c r="C11" s="53"/>
      <c r="D11" s="53"/>
    </row>
    <row r="13" spans="1:6">
      <c r="A13" s="11" t="s">
        <v>55</v>
      </c>
    </row>
    <row r="14" spans="1:6">
      <c r="A14" s="11" t="s">
        <v>367</v>
      </c>
    </row>
    <row r="15" spans="1:6">
      <c r="A15" s="8" t="s">
        <v>50</v>
      </c>
      <c r="B15" s="8" t="s">
        <v>0</v>
      </c>
      <c r="C15" s="8" t="s">
        <v>1</v>
      </c>
      <c r="D15" s="8" t="s">
        <v>45</v>
      </c>
    </row>
    <row r="16" spans="1:6">
      <c r="A16" s="15" t="s">
        <v>5</v>
      </c>
      <c r="B16" s="4">
        <v>2906345</v>
      </c>
      <c r="C16" s="4">
        <v>922562</v>
      </c>
      <c r="D16" s="39">
        <f>+B16+C16</f>
        <v>3828907</v>
      </c>
      <c r="E16" s="66"/>
      <c r="F16" s="66"/>
    </row>
    <row r="17" spans="1:6">
      <c r="A17" s="18" t="s">
        <v>6</v>
      </c>
      <c r="B17" s="5">
        <v>2409144</v>
      </c>
      <c r="C17" s="5">
        <v>591024</v>
      </c>
      <c r="D17" s="41">
        <f>+B17+C17</f>
        <v>3000168</v>
      </c>
      <c r="E17" s="66"/>
      <c r="F17" s="66"/>
    </row>
    <row r="18" spans="1:6">
      <c r="A18" s="33" t="s">
        <v>209</v>
      </c>
      <c r="B18" s="5">
        <v>152</v>
      </c>
      <c r="C18" s="5"/>
      <c r="D18" s="41">
        <f>+B18+C18</f>
        <v>152</v>
      </c>
      <c r="E18" s="66"/>
      <c r="F18" s="66"/>
    </row>
    <row r="19" spans="1:6">
      <c r="A19" s="33" t="s">
        <v>195</v>
      </c>
      <c r="B19" s="5">
        <v>49520</v>
      </c>
      <c r="C19" s="40"/>
      <c r="D19" s="41">
        <f>+B19+C19</f>
        <v>49520</v>
      </c>
      <c r="E19" s="66"/>
      <c r="F19" s="66"/>
    </row>
    <row r="20" spans="1:6">
      <c r="A20" s="22" t="s">
        <v>46</v>
      </c>
      <c r="B20" s="47">
        <v>5365161</v>
      </c>
      <c r="C20" s="47">
        <f>SUM(C16:C19)</f>
        <v>1513586</v>
      </c>
      <c r="D20" s="67">
        <f t="shared" ref="D20" si="1">SUM(D16:D19)</f>
        <v>6878747</v>
      </c>
      <c r="E20" s="66"/>
      <c r="F20" s="66"/>
    </row>
    <row r="21" spans="1:6">
      <c r="A21" s="21"/>
      <c r="B21" s="62"/>
      <c r="C21" s="63"/>
      <c r="D21" s="82"/>
    </row>
    <row r="22" spans="1:6">
      <c r="A22" s="21"/>
      <c r="B22" s="53"/>
      <c r="C22" s="53"/>
      <c r="D22" s="53"/>
    </row>
    <row r="23" spans="1:6">
      <c r="A23" s="11" t="s">
        <v>56</v>
      </c>
      <c r="D23" s="53"/>
    </row>
    <row r="24" spans="1:6">
      <c r="A24" s="9" t="s">
        <v>368</v>
      </c>
    </row>
    <row r="25" spans="1:6" ht="12.75" customHeight="1">
      <c r="A25" s="8" t="s">
        <v>51</v>
      </c>
      <c r="B25" s="8" t="s">
        <v>0</v>
      </c>
      <c r="C25" s="8" t="s">
        <v>1</v>
      </c>
      <c r="D25" s="8" t="s">
        <v>45</v>
      </c>
    </row>
    <row r="26" spans="1:6">
      <c r="A26" s="15" t="s">
        <v>40</v>
      </c>
      <c r="B26" s="4">
        <v>28983</v>
      </c>
      <c r="C26" s="4">
        <v>857</v>
      </c>
      <c r="D26" s="38">
        <f>+B26+C26</f>
        <v>29840</v>
      </c>
      <c r="E26" s="66"/>
      <c r="F26" s="66"/>
    </row>
    <row r="27" spans="1:6">
      <c r="A27" s="18" t="s">
        <v>2</v>
      </c>
      <c r="B27" s="5">
        <v>352254</v>
      </c>
      <c r="C27" s="5">
        <v>15047</v>
      </c>
      <c r="D27" s="40">
        <f t="shared" ref="D27:D33" si="2">+B27+C27</f>
        <v>367301</v>
      </c>
      <c r="E27" s="66"/>
      <c r="F27" s="66"/>
    </row>
    <row r="28" spans="1:6">
      <c r="A28" s="18" t="s">
        <v>41</v>
      </c>
      <c r="B28" s="5">
        <v>1482097</v>
      </c>
      <c r="C28" s="5">
        <v>387814</v>
      </c>
      <c r="D28" s="40">
        <f t="shared" si="2"/>
        <v>1869911</v>
      </c>
      <c r="E28" s="66"/>
      <c r="F28" s="66"/>
    </row>
    <row r="29" spans="1:6">
      <c r="A29" s="18" t="s">
        <v>42</v>
      </c>
      <c r="B29" s="5">
        <v>1297983</v>
      </c>
      <c r="C29" s="5">
        <v>488222</v>
      </c>
      <c r="D29" s="40">
        <f t="shared" si="2"/>
        <v>1786205</v>
      </c>
      <c r="E29" s="66"/>
      <c r="F29" s="66"/>
    </row>
    <row r="30" spans="1:6">
      <c r="A30" s="18" t="s">
        <v>43</v>
      </c>
      <c r="B30" s="5">
        <v>1057017</v>
      </c>
      <c r="C30" s="5">
        <v>345585</v>
      </c>
      <c r="D30" s="40">
        <f t="shared" si="2"/>
        <v>1402602</v>
      </c>
      <c r="E30" s="66"/>
      <c r="F30" s="66"/>
    </row>
    <row r="31" spans="1:6">
      <c r="A31" s="18" t="s">
        <v>44</v>
      </c>
      <c r="B31" s="5">
        <v>836661</v>
      </c>
      <c r="C31" s="5">
        <v>211051</v>
      </c>
      <c r="D31" s="40">
        <f t="shared" si="2"/>
        <v>1047712</v>
      </c>
      <c r="E31" s="66"/>
      <c r="F31" s="66"/>
    </row>
    <row r="32" spans="1:6">
      <c r="A32" s="18" t="s">
        <v>3</v>
      </c>
      <c r="B32" s="5">
        <v>208532</v>
      </c>
      <c r="C32" s="5">
        <v>65010</v>
      </c>
      <c r="D32" s="40">
        <f t="shared" si="2"/>
        <v>273542</v>
      </c>
      <c r="E32" s="66"/>
      <c r="F32" s="66"/>
    </row>
    <row r="33" spans="1:6">
      <c r="A33" s="33" t="s">
        <v>195</v>
      </c>
      <c r="B33" s="5">
        <v>101634</v>
      </c>
      <c r="C33" s="40">
        <v>0</v>
      </c>
      <c r="D33" s="40">
        <f t="shared" si="2"/>
        <v>101634</v>
      </c>
      <c r="E33" s="66"/>
      <c r="F33" s="66"/>
    </row>
    <row r="34" spans="1:6">
      <c r="A34" s="22" t="s">
        <v>46</v>
      </c>
      <c r="B34" s="58">
        <f t="shared" ref="B34:D34" si="3">SUM(B26:B33)</f>
        <v>5365161</v>
      </c>
      <c r="C34" s="58">
        <f t="shared" si="3"/>
        <v>1513586</v>
      </c>
      <c r="D34" s="58">
        <f t="shared" si="3"/>
        <v>6878747</v>
      </c>
      <c r="E34" s="66"/>
      <c r="F34" s="66"/>
    </row>
    <row r="35" spans="1:6">
      <c r="B35" s="62"/>
      <c r="C35" s="63"/>
      <c r="D35" s="64"/>
    </row>
    <row r="37" spans="1:6">
      <c r="A37" s="11" t="s">
        <v>57</v>
      </c>
    </row>
    <row r="38" spans="1:6">
      <c r="A38" s="9" t="s">
        <v>369</v>
      </c>
    </row>
    <row r="39" spans="1:6">
      <c r="A39" s="8" t="s">
        <v>52</v>
      </c>
      <c r="B39" s="8" t="s">
        <v>0</v>
      </c>
      <c r="C39" s="8" t="s">
        <v>1</v>
      </c>
      <c r="D39" s="8" t="s">
        <v>45</v>
      </c>
    </row>
    <row r="40" spans="1:6">
      <c r="A40" s="15" t="s">
        <v>32</v>
      </c>
      <c r="B40" s="4">
        <v>4501992</v>
      </c>
      <c r="C40" s="4">
        <v>1447174</v>
      </c>
      <c r="D40" s="38">
        <f>+B40+C40</f>
        <v>5949166</v>
      </c>
      <c r="E40" s="66"/>
      <c r="F40" s="66"/>
    </row>
    <row r="41" spans="1:6">
      <c r="A41" s="18" t="s">
        <v>4</v>
      </c>
      <c r="B41" s="5">
        <v>543106</v>
      </c>
      <c r="C41" s="5">
        <v>66412</v>
      </c>
      <c r="D41" s="40">
        <f t="shared" ref="D41:D43" si="4">+B41+C41</f>
        <v>609518</v>
      </c>
      <c r="E41" s="66"/>
      <c r="F41" s="66"/>
    </row>
    <row r="42" spans="1:6">
      <c r="A42" s="33" t="s">
        <v>195</v>
      </c>
      <c r="B42" s="40">
        <v>0</v>
      </c>
      <c r="C42" s="40"/>
      <c r="D42" s="40">
        <f t="shared" si="4"/>
        <v>0</v>
      </c>
      <c r="E42" s="66"/>
      <c r="F42" s="66"/>
    </row>
    <row r="43" spans="1:6">
      <c r="A43" s="33" t="s">
        <v>206</v>
      </c>
      <c r="B43" s="40">
        <v>320063</v>
      </c>
      <c r="C43" s="40"/>
      <c r="D43" s="40">
        <f t="shared" si="4"/>
        <v>320063</v>
      </c>
      <c r="E43" s="66"/>
      <c r="F43" s="66"/>
    </row>
    <row r="44" spans="1:6">
      <c r="A44" s="22" t="s">
        <v>46</v>
      </c>
      <c r="B44" s="58">
        <f>SUM(B40:B43)</f>
        <v>5365161</v>
      </c>
      <c r="C44" s="58">
        <f>SUM(C40:C43)</f>
        <v>1513586</v>
      </c>
      <c r="D44" s="58">
        <f>SUM(D40:D43)</f>
        <v>6878747</v>
      </c>
    </row>
    <row r="45" spans="1:6">
      <c r="B45" s="63"/>
      <c r="C45" s="63"/>
      <c r="D45" s="63"/>
    </row>
    <row r="46" spans="1:6">
      <c r="B46" s="63"/>
      <c r="C46" s="63"/>
      <c r="D46" s="63"/>
    </row>
    <row r="47" spans="1:6">
      <c r="A47" s="11" t="s">
        <v>58</v>
      </c>
    </row>
    <row r="48" spans="1:6">
      <c r="A48" s="9" t="s">
        <v>370</v>
      </c>
    </row>
    <row r="49" spans="1:6">
      <c r="A49" s="8" t="s">
        <v>124</v>
      </c>
      <c r="B49" s="8" t="s">
        <v>0</v>
      </c>
      <c r="C49" s="8" t="s">
        <v>1</v>
      </c>
      <c r="D49" s="8" t="s">
        <v>45</v>
      </c>
    </row>
    <row r="50" spans="1:6">
      <c r="A50" s="23" t="s">
        <v>14</v>
      </c>
      <c r="B50" s="4">
        <v>66685</v>
      </c>
      <c r="C50" s="4">
        <v>11630</v>
      </c>
      <c r="D50" s="38">
        <f>+B50+C50</f>
        <v>78315</v>
      </c>
      <c r="E50" s="66"/>
      <c r="F50" s="66"/>
    </row>
    <row r="51" spans="1:6">
      <c r="A51" s="24" t="s">
        <v>15</v>
      </c>
      <c r="B51" s="5">
        <v>104060</v>
      </c>
      <c r="C51" s="5">
        <v>22980</v>
      </c>
      <c r="D51" s="40">
        <f>+B51+C51</f>
        <v>127040</v>
      </c>
      <c r="E51" s="66"/>
      <c r="F51" s="66"/>
    </row>
    <row r="52" spans="1:6">
      <c r="A52" s="24" t="s">
        <v>16</v>
      </c>
      <c r="B52" s="5">
        <v>189619</v>
      </c>
      <c r="C52" s="5">
        <v>70188</v>
      </c>
      <c r="D52" s="40">
        <f t="shared" ref="D52:D66" si="5">+B52+C52</f>
        <v>259807</v>
      </c>
      <c r="E52" s="66"/>
      <c r="F52" s="66"/>
    </row>
    <row r="53" spans="1:6">
      <c r="A53" s="24" t="s">
        <v>17</v>
      </c>
      <c r="B53" s="5">
        <v>94055</v>
      </c>
      <c r="C53" s="5">
        <v>19905</v>
      </c>
      <c r="D53" s="40">
        <f t="shared" si="5"/>
        <v>113960</v>
      </c>
      <c r="E53" s="66"/>
      <c r="F53" s="66"/>
    </row>
    <row r="54" spans="1:6">
      <c r="A54" s="24" t="s">
        <v>18</v>
      </c>
      <c r="B54" s="5">
        <v>235069</v>
      </c>
      <c r="C54" s="5">
        <v>36654</v>
      </c>
      <c r="D54" s="40">
        <f>+B54+C54</f>
        <v>271723</v>
      </c>
      <c r="E54" s="66"/>
      <c r="F54" s="66"/>
    </row>
    <row r="55" spans="1:6">
      <c r="A55" s="24" t="s">
        <v>19</v>
      </c>
      <c r="B55" s="5">
        <v>547377</v>
      </c>
      <c r="C55" s="5">
        <v>110554</v>
      </c>
      <c r="D55" s="40">
        <f t="shared" si="5"/>
        <v>657931</v>
      </c>
      <c r="E55" s="66"/>
      <c r="F55" s="66"/>
    </row>
    <row r="56" spans="1:6">
      <c r="A56" s="24" t="s">
        <v>20</v>
      </c>
      <c r="B56" s="5">
        <v>2044434</v>
      </c>
      <c r="C56" s="5">
        <v>912917</v>
      </c>
      <c r="D56" s="40">
        <f t="shared" si="5"/>
        <v>2957351</v>
      </c>
      <c r="E56" s="66"/>
      <c r="F56" s="66"/>
    </row>
    <row r="57" spans="1:6">
      <c r="A57" s="24" t="s">
        <v>21</v>
      </c>
      <c r="B57" s="5">
        <v>293123</v>
      </c>
      <c r="C57" s="5">
        <v>50859</v>
      </c>
      <c r="D57" s="40">
        <f t="shared" si="5"/>
        <v>343982</v>
      </c>
      <c r="E57" s="66"/>
      <c r="F57" s="66"/>
    </row>
    <row r="58" spans="1:6">
      <c r="A58" s="24" t="s">
        <v>22</v>
      </c>
      <c r="B58" s="5">
        <v>331175</v>
      </c>
      <c r="C58" s="5">
        <v>44025</v>
      </c>
      <c r="D58" s="40">
        <f t="shared" si="5"/>
        <v>375200</v>
      </c>
      <c r="E58" s="66"/>
      <c r="F58" s="66"/>
    </row>
    <row r="59" spans="1:6">
      <c r="A59" s="24" t="s">
        <v>204</v>
      </c>
      <c r="B59" s="5">
        <v>137407</v>
      </c>
      <c r="C59" s="5">
        <v>17332</v>
      </c>
      <c r="D59" s="40">
        <f t="shared" si="5"/>
        <v>154739</v>
      </c>
      <c r="E59" s="66"/>
      <c r="F59" s="66"/>
    </row>
    <row r="60" spans="1:6">
      <c r="A60" s="24" t="s">
        <v>23</v>
      </c>
      <c r="B60" s="5">
        <v>481572</v>
      </c>
      <c r="C60" s="5">
        <v>88005</v>
      </c>
      <c r="D60" s="40">
        <f t="shared" si="5"/>
        <v>569577</v>
      </c>
      <c r="E60" s="66"/>
      <c r="F60" s="66"/>
    </row>
    <row r="61" spans="1:6">
      <c r="A61" s="24" t="s">
        <v>24</v>
      </c>
      <c r="B61" s="5">
        <v>271855</v>
      </c>
      <c r="C61" s="5">
        <v>39188</v>
      </c>
      <c r="D61" s="40">
        <f t="shared" si="5"/>
        <v>311043</v>
      </c>
      <c r="E61" s="66"/>
      <c r="F61" s="66"/>
    </row>
    <row r="62" spans="1:6">
      <c r="A62" s="24" t="s">
        <v>25</v>
      </c>
      <c r="B62" s="5">
        <v>116201</v>
      </c>
      <c r="C62" s="5">
        <v>17665</v>
      </c>
      <c r="D62" s="40">
        <f t="shared" si="5"/>
        <v>133866</v>
      </c>
      <c r="E62" s="66"/>
      <c r="F62" s="66"/>
    </row>
    <row r="63" spans="1:6">
      <c r="A63" s="24" t="s">
        <v>26</v>
      </c>
      <c r="B63" s="5">
        <v>272209</v>
      </c>
      <c r="C63" s="5">
        <v>53016</v>
      </c>
      <c r="D63" s="40">
        <f t="shared" si="5"/>
        <v>325225</v>
      </c>
      <c r="E63" s="66"/>
      <c r="F63" s="66"/>
    </row>
    <row r="64" spans="1:6">
      <c r="A64" s="24" t="s">
        <v>27</v>
      </c>
      <c r="B64" s="5">
        <v>28147</v>
      </c>
      <c r="C64" s="5">
        <v>4403</v>
      </c>
      <c r="D64" s="40">
        <f t="shared" si="5"/>
        <v>32550</v>
      </c>
      <c r="E64" s="66"/>
      <c r="F64" s="66"/>
    </row>
    <row r="65" spans="1:7">
      <c r="A65" s="24" t="s">
        <v>28</v>
      </c>
      <c r="B65" s="5">
        <v>56117</v>
      </c>
      <c r="C65" s="5">
        <v>14265</v>
      </c>
      <c r="D65" s="40">
        <f t="shared" si="5"/>
        <v>70382</v>
      </c>
      <c r="E65" s="66"/>
      <c r="F65" s="66"/>
    </row>
    <row r="66" spans="1:7">
      <c r="A66" s="24" t="s">
        <v>195</v>
      </c>
      <c r="B66" s="5">
        <v>96056</v>
      </c>
      <c r="C66" s="5">
        <v>0</v>
      </c>
      <c r="D66" s="40">
        <f t="shared" si="5"/>
        <v>96056</v>
      </c>
      <c r="E66" s="66"/>
      <c r="F66" s="66"/>
    </row>
    <row r="67" spans="1:7">
      <c r="A67" s="22" t="s">
        <v>46</v>
      </c>
      <c r="B67" s="47">
        <f>SUM(B50:B66)</f>
        <v>5365161</v>
      </c>
      <c r="C67" s="58">
        <f>SUM(C50:C66)</f>
        <v>1513586</v>
      </c>
      <c r="D67" s="58">
        <f>SUM(D50:D66)</f>
        <v>6878747</v>
      </c>
      <c r="E67" s="66"/>
      <c r="F67" s="66"/>
    </row>
    <row r="68" spans="1:7">
      <c r="B68" s="71"/>
      <c r="C68" s="63"/>
      <c r="D68" s="64"/>
    </row>
    <row r="70" spans="1:7">
      <c r="A70" s="11" t="s">
        <v>59</v>
      </c>
    </row>
    <row r="71" spans="1:7">
      <c r="A71" s="9" t="s">
        <v>371</v>
      </c>
    </row>
    <row r="72" spans="1:7" ht="26.25">
      <c r="A72" s="25" t="s">
        <v>205</v>
      </c>
      <c r="B72" s="17" t="s">
        <v>0</v>
      </c>
      <c r="C72" s="17" t="s">
        <v>1</v>
      </c>
      <c r="D72" s="17" t="s">
        <v>45</v>
      </c>
    </row>
    <row r="73" spans="1:7">
      <c r="A73" s="97" t="s">
        <v>253</v>
      </c>
      <c r="B73" s="38">
        <v>1131766</v>
      </c>
      <c r="C73" s="4">
        <v>19315</v>
      </c>
      <c r="D73" s="38">
        <f>SUM(B73:C73)</f>
        <v>1151081</v>
      </c>
      <c r="E73" s="66"/>
      <c r="F73" s="66"/>
      <c r="G73" s="48"/>
    </row>
    <row r="74" spans="1:7">
      <c r="A74" s="97" t="s">
        <v>254</v>
      </c>
      <c r="B74" s="40">
        <v>2079915</v>
      </c>
      <c r="C74" s="5">
        <v>65722</v>
      </c>
      <c r="D74" s="40">
        <f t="shared" ref="D74:D82" si="6">SUM(B74:C74)</f>
        <v>2145637</v>
      </c>
      <c r="E74" s="66"/>
      <c r="F74" s="66"/>
      <c r="G74" s="48"/>
    </row>
    <row r="75" spans="1:7">
      <c r="A75" s="97" t="s">
        <v>255</v>
      </c>
      <c r="B75" s="40">
        <v>1088962</v>
      </c>
      <c r="C75" s="40">
        <v>118971</v>
      </c>
      <c r="D75" s="40">
        <f t="shared" si="6"/>
        <v>1207933</v>
      </c>
      <c r="E75" s="66"/>
      <c r="F75" s="66"/>
      <c r="G75" s="48"/>
    </row>
    <row r="76" spans="1:7">
      <c r="A76" s="97" t="s">
        <v>256</v>
      </c>
      <c r="B76" s="40">
        <v>514979</v>
      </c>
      <c r="C76" s="40">
        <v>167331</v>
      </c>
      <c r="D76" s="40">
        <f t="shared" si="6"/>
        <v>682310</v>
      </c>
      <c r="E76" s="66"/>
      <c r="F76" s="66"/>
      <c r="G76" s="48"/>
    </row>
    <row r="77" spans="1:7">
      <c r="A77" s="97" t="s">
        <v>257</v>
      </c>
      <c r="B77" s="40">
        <v>259104</v>
      </c>
      <c r="C77" s="40">
        <v>174996</v>
      </c>
      <c r="D77" s="40">
        <f t="shared" si="6"/>
        <v>434100</v>
      </c>
      <c r="E77" s="66"/>
      <c r="F77" s="66"/>
      <c r="G77" s="48"/>
    </row>
    <row r="78" spans="1:7">
      <c r="A78" s="97" t="s">
        <v>258</v>
      </c>
      <c r="B78" s="40">
        <v>131501</v>
      </c>
      <c r="C78" s="40">
        <v>157823</v>
      </c>
      <c r="D78" s="40">
        <f t="shared" si="6"/>
        <v>289324</v>
      </c>
      <c r="E78" s="66"/>
      <c r="F78" s="66"/>
      <c r="G78" s="48"/>
    </row>
    <row r="79" spans="1:7">
      <c r="A79" s="97" t="s">
        <v>259</v>
      </c>
      <c r="B79" s="40">
        <v>59453</v>
      </c>
      <c r="C79" s="40">
        <v>114215</v>
      </c>
      <c r="D79" s="40">
        <f t="shared" si="6"/>
        <v>173668</v>
      </c>
      <c r="E79" s="66"/>
      <c r="F79" s="66"/>
      <c r="G79" s="48"/>
    </row>
    <row r="80" spans="1:7">
      <c r="A80" s="97" t="s">
        <v>322</v>
      </c>
      <c r="B80" s="40">
        <v>36501</v>
      </c>
      <c r="C80" s="40">
        <v>98252</v>
      </c>
      <c r="D80" s="40">
        <f t="shared" si="6"/>
        <v>134753</v>
      </c>
      <c r="E80" s="66"/>
      <c r="F80" s="66"/>
      <c r="G80" s="48"/>
    </row>
    <row r="81" spans="1:7">
      <c r="A81" s="97" t="s">
        <v>323</v>
      </c>
      <c r="B81" s="40">
        <v>62895</v>
      </c>
      <c r="C81" s="40">
        <v>488356</v>
      </c>
      <c r="D81" s="40">
        <f t="shared" si="6"/>
        <v>551251</v>
      </c>
      <c r="E81" s="66"/>
      <c r="F81" s="66"/>
      <c r="G81" s="48"/>
    </row>
    <row r="82" spans="1:7">
      <c r="A82" s="97" t="s">
        <v>199</v>
      </c>
      <c r="B82" s="40">
        <v>85</v>
      </c>
      <c r="C82" s="40">
        <v>108605</v>
      </c>
      <c r="D82" s="40">
        <f t="shared" si="6"/>
        <v>108690</v>
      </c>
      <c r="E82" s="66"/>
      <c r="F82" s="66"/>
      <c r="G82" s="48"/>
    </row>
    <row r="83" spans="1:7">
      <c r="A83" s="22" t="s">
        <v>46</v>
      </c>
      <c r="B83" s="47">
        <f>SUM(B73:B82)</f>
        <v>5365161</v>
      </c>
      <c r="C83" s="58">
        <f>SUM(C73:C82)</f>
        <v>1513586</v>
      </c>
      <c r="D83" s="58">
        <f>SUM(B83:C83)</f>
        <v>6878747</v>
      </c>
      <c r="E83" s="66"/>
      <c r="F83" s="66"/>
      <c r="G83" s="48"/>
    </row>
    <row r="84" spans="1:7">
      <c r="B84" s="63"/>
      <c r="C84" s="63"/>
      <c r="D84" s="63"/>
    </row>
    <row r="85" spans="1:7">
      <c r="B85" s="63"/>
      <c r="C85" s="63"/>
      <c r="D85" s="63"/>
    </row>
    <row r="86" spans="1:7">
      <c r="A86" s="11" t="s">
        <v>60</v>
      </c>
    </row>
    <row r="87" spans="1:7">
      <c r="A87" s="9" t="s">
        <v>372</v>
      </c>
    </row>
    <row r="88" spans="1:7">
      <c r="A88" s="25" t="s">
        <v>125</v>
      </c>
      <c r="B88" s="17" t="s">
        <v>0</v>
      </c>
      <c r="C88" s="17" t="s">
        <v>1</v>
      </c>
      <c r="D88" s="17" t="s">
        <v>45</v>
      </c>
    </row>
    <row r="89" spans="1:7">
      <c r="A89" s="24" t="s">
        <v>33</v>
      </c>
      <c r="B89" s="4">
        <v>295659</v>
      </c>
      <c r="C89" s="4">
        <v>32145</v>
      </c>
      <c r="D89" s="38">
        <f>SUM(B89:C89)</f>
        <v>327804</v>
      </c>
      <c r="E89" s="66"/>
      <c r="F89" s="66"/>
    </row>
    <row r="90" spans="1:7">
      <c r="A90" s="24" t="s">
        <v>34</v>
      </c>
      <c r="B90" s="5">
        <v>31419</v>
      </c>
      <c r="C90" s="5">
        <v>51366</v>
      </c>
      <c r="D90" s="40">
        <f t="shared" ref="D90:D97" si="7">SUM(B90:C90)</f>
        <v>82785</v>
      </c>
      <c r="E90" s="66"/>
      <c r="F90" s="66"/>
    </row>
    <row r="91" spans="1:7">
      <c r="A91" s="24" t="s">
        <v>35</v>
      </c>
      <c r="B91" s="5">
        <v>375295</v>
      </c>
      <c r="C91" s="5">
        <v>121656</v>
      </c>
      <c r="D91" s="40">
        <f t="shared" si="7"/>
        <v>496951</v>
      </c>
      <c r="E91" s="66"/>
      <c r="F91" s="66"/>
    </row>
    <row r="92" spans="1:7">
      <c r="A92" s="24" t="s">
        <v>36</v>
      </c>
      <c r="B92" s="5">
        <v>17930</v>
      </c>
      <c r="C92" s="5">
        <v>16485</v>
      </c>
      <c r="D92" s="40">
        <f t="shared" si="7"/>
        <v>34415</v>
      </c>
      <c r="E92" s="66"/>
      <c r="F92" s="66"/>
    </row>
    <row r="93" spans="1:7">
      <c r="A93" s="24" t="s">
        <v>37</v>
      </c>
      <c r="B93" s="5">
        <v>502129</v>
      </c>
      <c r="C93" s="5">
        <v>93050</v>
      </c>
      <c r="D93" s="40">
        <f t="shared" si="7"/>
        <v>595179</v>
      </c>
      <c r="E93" s="66"/>
      <c r="F93" s="66"/>
    </row>
    <row r="94" spans="1:7">
      <c r="A94" s="24" t="s">
        <v>38</v>
      </c>
      <c r="B94" s="5">
        <v>857022</v>
      </c>
      <c r="C94" s="5">
        <v>212096</v>
      </c>
      <c r="D94" s="40">
        <f t="shared" si="7"/>
        <v>1069118</v>
      </c>
      <c r="E94" s="66"/>
      <c r="F94" s="66"/>
    </row>
    <row r="95" spans="1:7">
      <c r="A95" s="24" t="s">
        <v>39</v>
      </c>
      <c r="B95" s="5">
        <v>299274</v>
      </c>
      <c r="C95" s="5">
        <v>93376</v>
      </c>
      <c r="D95" s="40">
        <f t="shared" si="7"/>
        <v>392650</v>
      </c>
      <c r="E95" s="66"/>
      <c r="F95" s="66"/>
    </row>
    <row r="96" spans="1:7">
      <c r="A96" s="24" t="s">
        <v>47</v>
      </c>
      <c r="B96" s="5">
        <v>2194026</v>
      </c>
      <c r="C96" s="5">
        <v>832984</v>
      </c>
      <c r="D96" s="40">
        <f t="shared" si="7"/>
        <v>3027010</v>
      </c>
      <c r="E96" s="66"/>
      <c r="F96" s="66"/>
    </row>
    <row r="97" spans="1:11">
      <c r="A97" s="24" t="s">
        <v>195</v>
      </c>
      <c r="B97" s="119">
        <v>792407</v>
      </c>
      <c r="C97" s="5">
        <v>60428</v>
      </c>
      <c r="D97" s="40">
        <f t="shared" si="7"/>
        <v>852835</v>
      </c>
      <c r="E97" s="66"/>
    </row>
    <row r="98" spans="1:11">
      <c r="A98" s="22" t="s">
        <v>46</v>
      </c>
      <c r="B98" s="47">
        <f>SUM(B89:B97)</f>
        <v>5365161</v>
      </c>
      <c r="C98" s="58">
        <f t="shared" ref="C98:D98" si="8">SUM(C89:C97)</f>
        <v>1513586</v>
      </c>
      <c r="D98" s="58">
        <f t="shared" si="8"/>
        <v>6878747</v>
      </c>
      <c r="E98" s="66"/>
      <c r="F98" s="155"/>
      <c r="G98" s="155"/>
    </row>
    <row r="99" spans="1:11">
      <c r="B99" s="71"/>
      <c r="C99" s="63"/>
      <c r="D99" s="64"/>
    </row>
    <row r="101" spans="1:11">
      <c r="A101" s="11" t="s">
        <v>70</v>
      </c>
    </row>
    <row r="102" spans="1:11">
      <c r="A102" s="11" t="s">
        <v>373</v>
      </c>
    </row>
    <row r="103" spans="1:11">
      <c r="A103" s="8" t="s">
        <v>49</v>
      </c>
      <c r="B103" s="8" t="s">
        <v>0</v>
      </c>
      <c r="C103" s="8" t="s">
        <v>1</v>
      </c>
      <c r="D103" s="8" t="s">
        <v>45</v>
      </c>
    </row>
    <row r="104" spans="1:11">
      <c r="A104" s="33">
        <v>2019</v>
      </c>
      <c r="B104" s="4">
        <v>32135447397.625</v>
      </c>
      <c r="C104" s="4">
        <v>28039114649.832298</v>
      </c>
      <c r="D104" s="4">
        <f>+B104+C104</f>
        <v>60174562047.457298</v>
      </c>
      <c r="E104" s="66"/>
      <c r="F104" s="66"/>
    </row>
    <row r="105" spans="1:11">
      <c r="A105" s="33">
        <v>2020</v>
      </c>
      <c r="B105" s="5">
        <v>33935635659.619999</v>
      </c>
      <c r="C105" s="5">
        <v>28211222838</v>
      </c>
      <c r="D105" s="5">
        <f>+B105+C105</f>
        <v>62146858497.619995</v>
      </c>
      <c r="E105" s="66"/>
      <c r="F105" s="66"/>
    </row>
    <row r="106" spans="1:11">
      <c r="A106" s="33">
        <v>2021</v>
      </c>
      <c r="B106" s="5">
        <v>38375069482.639</v>
      </c>
      <c r="C106" s="5">
        <v>29982972097</v>
      </c>
      <c r="D106" s="5">
        <f t="shared" ref="D106:D107" si="9">+B106+C106</f>
        <v>68358041579.639</v>
      </c>
      <c r="E106" s="66"/>
      <c r="F106" s="66"/>
    </row>
    <row r="107" spans="1:11">
      <c r="A107" s="33">
        <v>2022</v>
      </c>
      <c r="B107" s="5">
        <v>41407901706</v>
      </c>
      <c r="C107" s="5">
        <v>33602254941.527</v>
      </c>
      <c r="D107" s="5">
        <f t="shared" si="9"/>
        <v>75010156647.527008</v>
      </c>
      <c r="E107" s="66"/>
      <c r="F107" s="66"/>
    </row>
    <row r="108" spans="1:11">
      <c r="A108" s="20">
        <v>2023</v>
      </c>
      <c r="B108" s="13">
        <v>54395464564</v>
      </c>
      <c r="C108" s="13">
        <v>34958754759.748001</v>
      </c>
      <c r="D108" s="13">
        <f>+B108+C108</f>
        <v>89354219323.748001</v>
      </c>
      <c r="E108" s="66"/>
      <c r="F108" s="66"/>
    </row>
    <row r="109" spans="1:11">
      <c r="B109" s="62"/>
      <c r="C109" s="63"/>
      <c r="D109" s="64"/>
    </row>
    <row r="110" spans="1:11">
      <c r="C110" s="43"/>
      <c r="E110" s="85"/>
    </row>
    <row r="111" spans="1:11" ht="12.75">
      <c r="A111" s="11" t="s">
        <v>127</v>
      </c>
      <c r="E111" s="3"/>
      <c r="F111" s="3"/>
      <c r="H111" s="11" t="s">
        <v>128</v>
      </c>
      <c r="J111" s="6"/>
      <c r="K111" s="6"/>
    </row>
    <row r="112" spans="1:11" ht="12.75">
      <c r="A112" s="9" t="s">
        <v>374</v>
      </c>
      <c r="E112" s="3"/>
      <c r="F112" s="3"/>
      <c r="H112" s="9" t="s">
        <v>375</v>
      </c>
      <c r="J112" s="6"/>
      <c r="K112" s="6"/>
    </row>
    <row r="113" spans="1:13" ht="38.25">
      <c r="A113" s="30" t="s">
        <v>53</v>
      </c>
      <c r="B113" s="32" t="s">
        <v>129</v>
      </c>
      <c r="C113" s="32" t="s">
        <v>130</v>
      </c>
      <c r="D113" s="32" t="s">
        <v>208</v>
      </c>
      <c r="E113" s="32" t="s">
        <v>196</v>
      </c>
      <c r="F113" s="32" t="s">
        <v>48</v>
      </c>
      <c r="H113" s="30" t="s">
        <v>53</v>
      </c>
      <c r="I113" s="32" t="s">
        <v>129</v>
      </c>
      <c r="J113" s="32" t="s">
        <v>130</v>
      </c>
      <c r="K113" s="32" t="s">
        <v>196</v>
      </c>
      <c r="L113" s="32" t="s">
        <v>48</v>
      </c>
    </row>
    <row r="114" spans="1:13" ht="12.75">
      <c r="A114" s="97" t="s">
        <v>253</v>
      </c>
      <c r="B114" s="38">
        <v>510045</v>
      </c>
      <c r="C114" s="38">
        <v>599532</v>
      </c>
      <c r="D114" s="38">
        <v>33</v>
      </c>
      <c r="E114" s="42">
        <v>18502</v>
      </c>
      <c r="F114" s="38">
        <f t="shared" ref="F114:F123" si="10">SUM(B114:E114)</f>
        <v>1128112</v>
      </c>
      <c r="G114" s="65"/>
      <c r="H114" s="97" t="s">
        <v>253</v>
      </c>
      <c r="I114" s="38">
        <v>10388</v>
      </c>
      <c r="J114" s="38">
        <v>8927</v>
      </c>
      <c r="K114" s="42"/>
      <c r="L114" s="4">
        <f>SUM(I114:K114)</f>
        <v>19315</v>
      </c>
      <c r="M114" s="65"/>
    </row>
    <row r="115" spans="1:13" ht="12.75">
      <c r="A115" s="97" t="s">
        <v>254</v>
      </c>
      <c r="B115" s="40">
        <v>1093254</v>
      </c>
      <c r="C115" s="40">
        <v>962184</v>
      </c>
      <c r="D115" s="40">
        <v>75</v>
      </c>
      <c r="E115" s="42">
        <v>23424</v>
      </c>
      <c r="F115" s="40">
        <f t="shared" si="10"/>
        <v>2078937</v>
      </c>
      <c r="G115" s="65"/>
      <c r="H115" s="97" t="s">
        <v>254</v>
      </c>
      <c r="I115" s="40">
        <v>38786</v>
      </c>
      <c r="J115" s="40">
        <v>26936</v>
      </c>
      <c r="K115" s="42"/>
      <c r="L115" s="40">
        <f t="shared" ref="L115:L124" si="11">SUM(I115:K115)</f>
        <v>65722</v>
      </c>
      <c r="M115" s="65"/>
    </row>
    <row r="116" spans="1:13" ht="12.75">
      <c r="A116" s="97" t="s">
        <v>255</v>
      </c>
      <c r="B116" s="40">
        <v>637334</v>
      </c>
      <c r="C116" s="40">
        <v>448680</v>
      </c>
      <c r="D116" s="40">
        <v>30</v>
      </c>
      <c r="E116" s="42">
        <v>4342</v>
      </c>
      <c r="F116" s="40">
        <f t="shared" si="10"/>
        <v>1090386</v>
      </c>
      <c r="G116" s="65"/>
      <c r="H116" s="97" t="s">
        <v>255</v>
      </c>
      <c r="I116" s="40">
        <v>72232</v>
      </c>
      <c r="J116" s="40">
        <v>46739</v>
      </c>
      <c r="K116" s="42"/>
      <c r="L116" s="40">
        <f t="shared" si="11"/>
        <v>118971</v>
      </c>
      <c r="M116" s="65"/>
    </row>
    <row r="117" spans="1:13" ht="12.75">
      <c r="A117" s="97" t="s">
        <v>256</v>
      </c>
      <c r="B117" s="40">
        <v>316008</v>
      </c>
      <c r="C117" s="40">
        <v>199149</v>
      </c>
      <c r="D117" s="40">
        <v>7</v>
      </c>
      <c r="E117" s="42">
        <v>1020</v>
      </c>
      <c r="F117" s="40">
        <f t="shared" si="10"/>
        <v>516184</v>
      </c>
      <c r="G117" s="65"/>
      <c r="H117" s="97" t="s">
        <v>256</v>
      </c>
      <c r="I117" s="40">
        <v>96399</v>
      </c>
      <c r="J117" s="40">
        <v>70932</v>
      </c>
      <c r="K117" s="42"/>
      <c r="L117" s="40">
        <f t="shared" si="11"/>
        <v>167331</v>
      </c>
      <c r="M117" s="65"/>
    </row>
    <row r="118" spans="1:13" ht="12.75">
      <c r="A118" s="97" t="s">
        <v>257</v>
      </c>
      <c r="B118" s="40">
        <v>159013</v>
      </c>
      <c r="C118" s="40">
        <v>100082</v>
      </c>
      <c r="D118" s="40">
        <v>2</v>
      </c>
      <c r="E118" s="42">
        <v>627</v>
      </c>
      <c r="F118" s="40">
        <f t="shared" si="10"/>
        <v>259724</v>
      </c>
      <c r="G118" s="65"/>
      <c r="H118" s="97" t="s">
        <v>257</v>
      </c>
      <c r="I118" s="40">
        <v>97685</v>
      </c>
      <c r="J118" s="40">
        <v>77311</v>
      </c>
      <c r="K118" s="42"/>
      <c r="L118" s="40">
        <f t="shared" si="11"/>
        <v>174996</v>
      </c>
      <c r="M118" s="65"/>
    </row>
    <row r="119" spans="1:13" ht="12.75">
      <c r="A119" s="97" t="s">
        <v>258</v>
      </c>
      <c r="B119" s="40">
        <v>82461</v>
      </c>
      <c r="C119" s="40">
        <v>49060</v>
      </c>
      <c r="D119" s="40">
        <v>2</v>
      </c>
      <c r="E119" s="42">
        <v>382</v>
      </c>
      <c r="F119" s="40">
        <f t="shared" si="10"/>
        <v>131905</v>
      </c>
      <c r="G119" s="65"/>
      <c r="H119" s="97" t="s">
        <v>258</v>
      </c>
      <c r="I119" s="40">
        <v>88052</v>
      </c>
      <c r="J119" s="40">
        <v>69771</v>
      </c>
      <c r="K119" s="42"/>
      <c r="L119" s="40">
        <f t="shared" si="11"/>
        <v>157823</v>
      </c>
      <c r="M119" s="65"/>
    </row>
    <row r="120" spans="1:13" ht="12.75">
      <c r="A120" s="97" t="s">
        <v>259</v>
      </c>
      <c r="B120" s="40">
        <v>38305</v>
      </c>
      <c r="C120" s="40">
        <v>21169</v>
      </c>
      <c r="D120" s="40">
        <v>1</v>
      </c>
      <c r="E120" s="42">
        <v>213</v>
      </c>
      <c r="F120" s="40">
        <f t="shared" si="10"/>
        <v>59688</v>
      </c>
      <c r="G120" s="65"/>
      <c r="H120" s="97" t="s">
        <v>259</v>
      </c>
      <c r="I120" s="40">
        <v>64876</v>
      </c>
      <c r="J120" s="40">
        <v>49339</v>
      </c>
      <c r="K120" s="42"/>
      <c r="L120" s="40">
        <f t="shared" si="11"/>
        <v>114215</v>
      </c>
      <c r="M120" s="65"/>
    </row>
    <row r="121" spans="1:13" ht="12.75">
      <c r="A121" s="97" t="s">
        <v>322</v>
      </c>
      <c r="B121" s="40">
        <v>24480</v>
      </c>
      <c r="C121" s="40">
        <v>12061</v>
      </c>
      <c r="D121" s="40">
        <v>1</v>
      </c>
      <c r="E121" s="42">
        <v>150</v>
      </c>
      <c r="F121" s="40">
        <f t="shared" si="10"/>
        <v>36692</v>
      </c>
      <c r="G121" s="65"/>
      <c r="H121" s="97" t="s">
        <v>322</v>
      </c>
      <c r="I121" s="40">
        <v>56880</v>
      </c>
      <c r="J121" s="40">
        <v>41372</v>
      </c>
      <c r="K121" s="42"/>
      <c r="L121" s="40">
        <f t="shared" si="11"/>
        <v>98252</v>
      </c>
      <c r="M121" s="65"/>
    </row>
    <row r="122" spans="1:13" ht="12.75">
      <c r="A122" s="97" t="s">
        <v>323</v>
      </c>
      <c r="B122" s="40">
        <v>45399</v>
      </c>
      <c r="C122" s="40">
        <v>17188</v>
      </c>
      <c r="D122" s="40">
        <v>1</v>
      </c>
      <c r="E122" s="42">
        <v>859</v>
      </c>
      <c r="F122" s="40">
        <f t="shared" si="10"/>
        <v>63447</v>
      </c>
      <c r="G122" s="65"/>
      <c r="H122" s="97" t="s">
        <v>323</v>
      </c>
      <c r="I122" s="40">
        <v>329019</v>
      </c>
      <c r="J122" s="40">
        <v>159337</v>
      </c>
      <c r="K122" s="42"/>
      <c r="L122" s="40">
        <f t="shared" si="11"/>
        <v>488356</v>
      </c>
      <c r="M122" s="65"/>
    </row>
    <row r="123" spans="1:13" ht="12.75">
      <c r="A123" s="97" t="s">
        <v>199</v>
      </c>
      <c r="B123" s="40">
        <v>46</v>
      </c>
      <c r="C123" s="40">
        <v>39</v>
      </c>
      <c r="D123" s="40">
        <v>0</v>
      </c>
      <c r="E123" s="42">
        <v>1</v>
      </c>
      <c r="F123" s="40">
        <f t="shared" si="10"/>
        <v>86</v>
      </c>
      <c r="G123" s="65"/>
      <c r="H123" s="97" t="s">
        <v>199</v>
      </c>
      <c r="I123" s="40">
        <v>68245</v>
      </c>
      <c r="J123" s="40">
        <v>40360</v>
      </c>
      <c r="K123" s="40"/>
      <c r="L123" s="40">
        <f t="shared" si="11"/>
        <v>108605</v>
      </c>
      <c r="M123" s="65"/>
    </row>
    <row r="124" spans="1:13" ht="12.75">
      <c r="A124" s="22" t="s">
        <v>46</v>
      </c>
      <c r="B124" s="58">
        <f>SUM(B114:B123)</f>
        <v>2906345</v>
      </c>
      <c r="C124" s="58">
        <f>SUM(C114:C123)</f>
        <v>2409144</v>
      </c>
      <c r="D124" s="58">
        <f>SUM(D114:D123)</f>
        <v>152</v>
      </c>
      <c r="E124" s="58">
        <f>SUM(E114:E123)</f>
        <v>49520</v>
      </c>
      <c r="F124" s="58">
        <f>SUM(F114:F123)</f>
        <v>5365161</v>
      </c>
      <c r="G124" s="65"/>
      <c r="H124" s="22" t="s">
        <v>46</v>
      </c>
      <c r="I124" s="58">
        <f>SUM(I114:I123)</f>
        <v>922562</v>
      </c>
      <c r="J124" s="58">
        <f>SUM(J114:J123)</f>
        <v>591024</v>
      </c>
      <c r="K124" s="58">
        <f>SUM(K114:K123)</f>
        <v>0</v>
      </c>
      <c r="L124" s="58">
        <f t="shared" si="11"/>
        <v>1513586</v>
      </c>
      <c r="M124" s="65"/>
    </row>
    <row r="125" spans="1:13" ht="12.75">
      <c r="B125" s="70"/>
      <c r="C125" s="70"/>
      <c r="D125" s="70"/>
      <c r="E125" s="70"/>
      <c r="F125" s="70"/>
      <c r="I125" s="48"/>
      <c r="J125" s="48"/>
      <c r="L125" s="65"/>
    </row>
    <row r="126" spans="1:13" ht="12.75">
      <c r="E126" s="3"/>
      <c r="F126" s="3"/>
    </row>
    <row r="127" spans="1:13" ht="12.75">
      <c r="A127" s="11" t="s">
        <v>131</v>
      </c>
      <c r="E127" s="3"/>
      <c r="F127" s="3"/>
      <c r="H127" s="11" t="s">
        <v>132</v>
      </c>
      <c r="I127" s="6"/>
      <c r="J127" s="6"/>
    </row>
    <row r="128" spans="1:13" ht="12.75">
      <c r="A128" s="9" t="s">
        <v>376</v>
      </c>
      <c r="E128" s="3"/>
      <c r="F128" s="3"/>
      <c r="H128" s="9" t="s">
        <v>377</v>
      </c>
      <c r="I128" s="6"/>
      <c r="J128" s="6"/>
    </row>
    <row r="129" spans="1:12" ht="25.5">
      <c r="A129" s="30" t="s">
        <v>133</v>
      </c>
      <c r="B129" s="32" t="s">
        <v>129</v>
      </c>
      <c r="C129" s="32" t="s">
        <v>130</v>
      </c>
      <c r="D129" s="32" t="s">
        <v>196</v>
      </c>
      <c r="E129" s="32" t="s">
        <v>48</v>
      </c>
      <c r="F129" s="6"/>
      <c r="H129" s="30" t="s">
        <v>133</v>
      </c>
      <c r="I129" s="32" t="s">
        <v>129</v>
      </c>
      <c r="J129" s="32" t="s">
        <v>130</v>
      </c>
      <c r="K129" s="32" t="s">
        <v>196</v>
      </c>
      <c r="L129" s="32" t="s">
        <v>48</v>
      </c>
    </row>
    <row r="130" spans="1:12" ht="12.75">
      <c r="A130" s="15" t="s">
        <v>134</v>
      </c>
      <c r="B130" s="4">
        <v>1065664</v>
      </c>
      <c r="C130" s="4">
        <v>940222</v>
      </c>
      <c r="D130" s="4">
        <v>1029586</v>
      </c>
      <c r="E130" s="4">
        <v>1011195</v>
      </c>
      <c r="F130" s="80"/>
      <c r="G130" s="48"/>
      <c r="H130" s="15" t="s">
        <v>134</v>
      </c>
      <c r="I130" s="4">
        <v>2122967</v>
      </c>
      <c r="J130" s="4">
        <v>1996758</v>
      </c>
      <c r="K130" s="4"/>
      <c r="L130" s="4">
        <v>2073501</v>
      </c>
    </row>
    <row r="131" spans="1:12" ht="12.75">
      <c r="A131" s="33" t="s">
        <v>135</v>
      </c>
      <c r="B131" s="5">
        <v>957145</v>
      </c>
      <c r="C131" s="5">
        <v>835134</v>
      </c>
      <c r="D131" s="5">
        <v>943183.5</v>
      </c>
      <c r="E131" s="5">
        <v>905954</v>
      </c>
      <c r="F131" s="80"/>
      <c r="G131" s="48"/>
      <c r="H131" s="33" t="s">
        <v>135</v>
      </c>
      <c r="I131" s="5">
        <v>2136792</v>
      </c>
      <c r="J131" s="5">
        <v>2014266</v>
      </c>
      <c r="K131" s="5"/>
      <c r="L131" s="5">
        <v>2088856</v>
      </c>
    </row>
    <row r="132" spans="1:12" ht="12.75">
      <c r="A132" s="33" t="s">
        <v>136</v>
      </c>
      <c r="B132" s="5">
        <v>750154</v>
      </c>
      <c r="C132" s="5">
        <v>770310</v>
      </c>
      <c r="D132" s="5">
        <v>740252</v>
      </c>
      <c r="E132" s="5">
        <v>760290</v>
      </c>
      <c r="F132" s="80"/>
      <c r="G132" s="48"/>
      <c r="H132" s="33" t="s">
        <v>136</v>
      </c>
      <c r="I132" s="5">
        <v>1487157</v>
      </c>
      <c r="J132" s="5">
        <v>1290116</v>
      </c>
      <c r="K132" s="5"/>
      <c r="L132" s="5">
        <v>1403859</v>
      </c>
    </row>
    <row r="133" spans="1:12" ht="12.75">
      <c r="A133" s="20" t="s">
        <v>137</v>
      </c>
      <c r="B133" s="13">
        <v>42</v>
      </c>
      <c r="C133" s="13">
        <v>40</v>
      </c>
      <c r="D133" s="13">
        <v>34</v>
      </c>
      <c r="E133" s="13">
        <v>40</v>
      </c>
      <c r="F133" s="81"/>
      <c r="G133" s="48"/>
      <c r="H133" s="20" t="s">
        <v>137</v>
      </c>
      <c r="I133" s="13">
        <v>43.6</v>
      </c>
      <c r="J133" s="13">
        <v>42.6</v>
      </c>
      <c r="K133" s="13"/>
      <c r="L133" s="13">
        <v>43</v>
      </c>
    </row>
    <row r="135" spans="1:12" ht="12.75">
      <c r="A135" s="42"/>
      <c r="B135" s="60"/>
      <c r="D135" s="6"/>
      <c r="E135" s="6"/>
      <c r="F135" s="6"/>
    </row>
    <row r="136" spans="1:12" ht="12.75">
      <c r="A136" s="42"/>
      <c r="B136" s="61"/>
      <c r="D136" s="6"/>
      <c r="E136" s="6"/>
      <c r="F136" s="6"/>
    </row>
    <row r="137" spans="1:12" ht="18.75">
      <c r="A137" s="136"/>
      <c r="B137" s="61"/>
      <c r="D137" s="6"/>
      <c r="E137" s="6"/>
      <c r="F137" s="6"/>
    </row>
    <row r="138" spans="1:12" ht="12.75">
      <c r="A138" s="42"/>
      <c r="B138" s="61"/>
      <c r="D138" s="6"/>
      <c r="E138" s="6"/>
      <c r="F138" s="6"/>
    </row>
    <row r="139" spans="1:12" ht="12.75">
      <c r="D139" s="6"/>
      <c r="E139" s="6"/>
      <c r="F139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showGridLines="0" topLeftCell="A34" zoomScaleNormal="100" workbookViewId="0">
      <selection activeCell="A68" sqref="A68"/>
    </sheetView>
  </sheetViews>
  <sheetFormatPr baseColWidth="10" defaultColWidth="33.140625" defaultRowHeight="12.75"/>
  <cols>
    <col min="1" max="1" width="34.7109375" style="3" customWidth="1"/>
    <col min="2" max="5" width="14.140625" style="6" customWidth="1"/>
    <col min="6" max="6" width="22.5703125" style="6" customWidth="1"/>
    <col min="7" max="8" width="14.140625" style="3" customWidth="1"/>
    <col min="9" max="9" width="13.85546875" style="3" customWidth="1"/>
    <col min="10" max="11" width="10.85546875" style="3" customWidth="1"/>
    <col min="12" max="12" width="14.42578125" style="3" customWidth="1"/>
    <col min="13" max="57" width="15.7109375" style="3" customWidth="1"/>
    <col min="58" max="16384" width="33.140625" style="3"/>
  </cols>
  <sheetData>
    <row r="1" spans="1:5" ht="18.75">
      <c r="A1" s="10" t="s">
        <v>116</v>
      </c>
      <c r="B1" s="52"/>
      <c r="C1" s="52"/>
      <c r="D1" s="52"/>
      <c r="E1" s="52"/>
    </row>
    <row r="3" spans="1:5">
      <c r="A3" s="42"/>
      <c r="B3" s="52"/>
      <c r="C3" s="52"/>
      <c r="D3" s="52"/>
      <c r="E3" s="52"/>
    </row>
    <row r="4" spans="1:5">
      <c r="A4" s="11" t="s">
        <v>283</v>
      </c>
      <c r="B4" s="52"/>
      <c r="C4" s="52"/>
      <c r="D4" s="100"/>
      <c r="E4" s="52"/>
    </row>
    <row r="5" spans="1:5">
      <c r="A5" s="11" t="s">
        <v>378</v>
      </c>
      <c r="B5" s="52"/>
      <c r="C5" s="52"/>
      <c r="D5" s="52"/>
      <c r="E5" s="52"/>
    </row>
    <row r="6" spans="1:5">
      <c r="A6" s="8" t="s">
        <v>275</v>
      </c>
      <c r="B6" s="8" t="s">
        <v>0</v>
      </c>
      <c r="C6" s="8" t="s">
        <v>1</v>
      </c>
      <c r="D6" s="8" t="s">
        <v>45</v>
      </c>
      <c r="E6" s="52"/>
    </row>
    <row r="7" spans="1:5">
      <c r="A7" s="15" t="s">
        <v>278</v>
      </c>
      <c r="B7" s="38">
        <v>6686975</v>
      </c>
      <c r="C7" s="38">
        <v>1570757</v>
      </c>
      <c r="D7" s="39">
        <f>SUM(B7:C7)</f>
        <v>8257732</v>
      </c>
      <c r="E7" s="52"/>
    </row>
    <row r="8" spans="1:5">
      <c r="A8" s="33" t="s">
        <v>279</v>
      </c>
      <c r="B8" s="40">
        <v>2195</v>
      </c>
      <c r="C8" s="40">
        <v>219</v>
      </c>
      <c r="D8" s="41">
        <f t="shared" ref="D8:D11" si="0">SUM(B8:C8)</f>
        <v>2414</v>
      </c>
      <c r="E8" s="52"/>
    </row>
    <row r="9" spans="1:5">
      <c r="A9" s="33" t="s">
        <v>280</v>
      </c>
      <c r="B9" s="40">
        <v>140546</v>
      </c>
      <c r="C9" s="40">
        <v>61252</v>
      </c>
      <c r="D9" s="41">
        <f t="shared" si="0"/>
        <v>201798</v>
      </c>
      <c r="E9" s="52"/>
    </row>
    <row r="10" spans="1:5">
      <c r="A10" s="33" t="s">
        <v>281</v>
      </c>
      <c r="B10" s="40">
        <v>133906</v>
      </c>
      <c r="C10" s="40">
        <v>92955</v>
      </c>
      <c r="D10" s="41">
        <f t="shared" si="0"/>
        <v>226861</v>
      </c>
      <c r="E10" s="52"/>
    </row>
    <row r="11" spans="1:5">
      <c r="A11" s="33" t="s">
        <v>282</v>
      </c>
      <c r="B11" s="40">
        <v>109528</v>
      </c>
      <c r="C11" s="40">
        <v>31459</v>
      </c>
      <c r="D11" s="41">
        <f t="shared" si="0"/>
        <v>140987</v>
      </c>
      <c r="E11" s="52"/>
    </row>
    <row r="12" spans="1:5">
      <c r="A12" s="22" t="s">
        <v>46</v>
      </c>
      <c r="B12" s="58">
        <f>SUM(B7:B11)</f>
        <v>7073150</v>
      </c>
      <c r="C12" s="58">
        <f>SUM(C7:C11)</f>
        <v>1756642</v>
      </c>
      <c r="D12" s="67">
        <f>SUM(B12:C12)</f>
        <v>8829792</v>
      </c>
      <c r="E12" s="138"/>
    </row>
    <row r="13" spans="1:5">
      <c r="A13" s="42"/>
      <c r="B13" s="52"/>
      <c r="C13" s="52"/>
      <c r="D13" s="52"/>
      <c r="E13" s="52"/>
    </row>
    <row r="14" spans="1:5">
      <c r="A14" s="42"/>
      <c r="B14" s="52"/>
      <c r="C14" s="52"/>
      <c r="D14" s="52"/>
      <c r="E14" s="52"/>
    </row>
    <row r="15" spans="1:5">
      <c r="A15" s="11" t="s">
        <v>284</v>
      </c>
      <c r="B15" s="52"/>
      <c r="C15" s="52"/>
      <c r="D15" s="100"/>
      <c r="E15" s="52"/>
    </row>
    <row r="16" spans="1:5">
      <c r="A16" s="11" t="s">
        <v>379</v>
      </c>
      <c r="B16" s="52"/>
      <c r="C16" s="52"/>
      <c r="D16" s="52"/>
      <c r="E16" s="52"/>
    </row>
    <row r="17" spans="1:11">
      <c r="A17" s="8" t="s">
        <v>275</v>
      </c>
      <c r="B17" s="8" t="s">
        <v>0</v>
      </c>
      <c r="C17" s="101" t="s">
        <v>1</v>
      </c>
      <c r="D17" s="8" t="s">
        <v>45</v>
      </c>
      <c r="E17" s="52"/>
    </row>
    <row r="18" spans="1:11">
      <c r="A18" s="33" t="s">
        <v>321</v>
      </c>
      <c r="B18" s="38">
        <v>6912250</v>
      </c>
      <c r="C18" s="38">
        <v>1715801</v>
      </c>
      <c r="D18" s="103">
        <f>+B18+C18</f>
        <v>8628051</v>
      </c>
      <c r="E18" s="52"/>
    </row>
    <row r="19" spans="1:11">
      <c r="A19" s="33" t="s">
        <v>276</v>
      </c>
      <c r="B19" s="40">
        <v>160900</v>
      </c>
      <c r="C19" s="40">
        <v>40825</v>
      </c>
      <c r="D19" s="104">
        <f>+B19+C19</f>
        <v>201725</v>
      </c>
      <c r="E19" s="52"/>
    </row>
    <row r="20" spans="1:11" s="112" customFormat="1">
      <c r="A20" s="116" t="s">
        <v>195</v>
      </c>
      <c r="B20" s="40"/>
      <c r="C20" s="40">
        <v>16</v>
      </c>
      <c r="D20" s="104">
        <f>+B20+C20</f>
        <v>16</v>
      </c>
      <c r="E20" s="52"/>
      <c r="F20" s="111"/>
    </row>
    <row r="21" spans="1:11">
      <c r="A21" s="22" t="s">
        <v>46</v>
      </c>
      <c r="B21" s="58">
        <f>SUM(B18:B20)</f>
        <v>7073150</v>
      </c>
      <c r="C21" s="58">
        <f>SUM(C18:C20)</f>
        <v>1756642</v>
      </c>
      <c r="D21" s="102">
        <f>SUM(D18:D19)</f>
        <v>8829776</v>
      </c>
      <c r="E21" s="52"/>
    </row>
    <row r="22" spans="1:11">
      <c r="A22" s="42"/>
      <c r="B22" s="100"/>
      <c r="C22" s="52"/>
      <c r="D22" s="52"/>
      <c r="E22" s="52"/>
    </row>
    <row r="25" spans="1:11">
      <c r="A25" s="225" t="s">
        <v>277</v>
      </c>
      <c r="B25" s="225"/>
      <c r="C25" s="225"/>
      <c r="D25" s="225"/>
      <c r="E25" s="225"/>
      <c r="F25" s="225"/>
      <c r="G25" s="225"/>
      <c r="H25" s="225"/>
      <c r="I25" s="225"/>
      <c r="J25" s="225"/>
    </row>
    <row r="26" spans="1:11" s="42" customFormat="1">
      <c r="A26" s="99"/>
      <c r="B26" s="99"/>
      <c r="C26" s="99"/>
      <c r="D26" s="99"/>
      <c r="E26" s="99"/>
      <c r="F26" s="99"/>
      <c r="G26" s="99"/>
      <c r="H26" s="99"/>
      <c r="I26" s="99"/>
      <c r="J26" s="99"/>
    </row>
    <row r="27" spans="1:11">
      <c r="A27" s="2" t="s">
        <v>285</v>
      </c>
      <c r="F27" s="2" t="s">
        <v>287</v>
      </c>
      <c r="G27" s="6"/>
      <c r="H27" s="6"/>
      <c r="I27" s="6"/>
    </row>
    <row r="28" spans="1:11">
      <c r="A28" s="2" t="s">
        <v>380</v>
      </c>
      <c r="F28" s="2" t="s">
        <v>381</v>
      </c>
      <c r="G28" s="6"/>
      <c r="H28" s="6"/>
      <c r="I28" s="6"/>
    </row>
    <row r="29" spans="1:11">
      <c r="A29" s="8" t="s">
        <v>49</v>
      </c>
      <c r="B29" s="8" t="s">
        <v>0</v>
      </c>
      <c r="C29" s="8" t="s">
        <v>1</v>
      </c>
      <c r="D29" s="8" t="s">
        <v>45</v>
      </c>
      <c r="F29" s="8" t="s">
        <v>49</v>
      </c>
      <c r="G29" s="8" t="s">
        <v>0</v>
      </c>
      <c r="H29" s="8" t="s">
        <v>1</v>
      </c>
      <c r="I29" s="8" t="s">
        <v>45</v>
      </c>
    </row>
    <row r="30" spans="1:11">
      <c r="A30" s="33">
        <v>2019</v>
      </c>
      <c r="B30" s="4">
        <v>4561580</v>
      </c>
      <c r="C30" s="4">
        <v>1588723</v>
      </c>
      <c r="D30" s="16">
        <f>+B30+C30</f>
        <v>6150303</v>
      </c>
      <c r="E30" s="65"/>
      <c r="F30" s="33">
        <v>2019</v>
      </c>
      <c r="G30" s="4">
        <v>61031995</v>
      </c>
      <c r="H30" s="4">
        <v>16571158</v>
      </c>
      <c r="I30" s="16">
        <f>+G30+H30</f>
        <v>77603153</v>
      </c>
      <c r="J30" s="65"/>
      <c r="K30" s="65"/>
    </row>
    <row r="31" spans="1:11">
      <c r="A31" s="33">
        <v>2020</v>
      </c>
      <c r="B31" s="5">
        <v>4695694</v>
      </c>
      <c r="C31" s="5">
        <v>1384931</v>
      </c>
      <c r="D31" s="12">
        <f t="shared" ref="D31:D34" si="1">+B31+C31</f>
        <v>6080625</v>
      </c>
      <c r="E31" s="65"/>
      <c r="F31" s="33">
        <v>2020</v>
      </c>
      <c r="G31" s="5">
        <v>73737654</v>
      </c>
      <c r="H31" s="5">
        <v>20412198</v>
      </c>
      <c r="I31" s="12">
        <f>+G31+H31</f>
        <v>94149852</v>
      </c>
      <c r="J31" s="65"/>
      <c r="K31" s="65"/>
    </row>
    <row r="32" spans="1:11">
      <c r="A32" s="33">
        <v>2021</v>
      </c>
      <c r="B32" s="5">
        <v>6737653</v>
      </c>
      <c r="C32" s="5">
        <v>1770355</v>
      </c>
      <c r="D32" s="12">
        <f t="shared" si="1"/>
        <v>8508008</v>
      </c>
      <c r="E32" s="65"/>
      <c r="F32" s="33">
        <v>2021</v>
      </c>
      <c r="G32" s="5">
        <v>103221870</v>
      </c>
      <c r="H32" s="5">
        <v>25613120</v>
      </c>
      <c r="I32" s="12">
        <f t="shared" ref="I32:I34" si="2">+G32+H32</f>
        <v>128834990</v>
      </c>
      <c r="J32" s="65"/>
      <c r="K32" s="65"/>
    </row>
    <row r="33" spans="1:11">
      <c r="A33" s="33">
        <v>2022</v>
      </c>
      <c r="B33" s="5">
        <v>7493626</v>
      </c>
      <c r="C33" s="5">
        <v>2077569</v>
      </c>
      <c r="D33" s="12">
        <f t="shared" si="1"/>
        <v>9571195</v>
      </c>
      <c r="E33" s="65"/>
      <c r="F33" s="33">
        <v>2022</v>
      </c>
      <c r="G33" s="5">
        <v>109331492</v>
      </c>
      <c r="H33" s="5">
        <v>24242352</v>
      </c>
      <c r="I33" s="12">
        <f t="shared" si="2"/>
        <v>133573844</v>
      </c>
      <c r="J33" s="65"/>
      <c r="K33" s="65"/>
    </row>
    <row r="34" spans="1:11">
      <c r="A34" s="20">
        <v>2023</v>
      </c>
      <c r="B34" s="13">
        <v>6798698</v>
      </c>
      <c r="C34" s="13">
        <v>1602435</v>
      </c>
      <c r="D34" s="19">
        <f t="shared" si="1"/>
        <v>8401133</v>
      </c>
      <c r="E34" s="65"/>
      <c r="F34" s="20">
        <v>2023</v>
      </c>
      <c r="G34" s="13">
        <v>101116332</v>
      </c>
      <c r="H34" s="13">
        <v>19056956</v>
      </c>
      <c r="I34" s="19">
        <f t="shared" si="2"/>
        <v>120173288</v>
      </c>
      <c r="J34" s="65"/>
      <c r="K34" s="65"/>
    </row>
    <row r="35" spans="1:11">
      <c r="A35" s="80"/>
      <c r="B35" s="80"/>
      <c r="C35" s="80"/>
      <c r="D35" s="98"/>
      <c r="E35" s="65"/>
      <c r="F35" s="80"/>
      <c r="G35" s="80"/>
      <c r="H35" s="80"/>
      <c r="I35" s="98"/>
      <c r="J35" s="65"/>
      <c r="K35" s="65"/>
    </row>
    <row r="36" spans="1:11">
      <c r="B36" s="53"/>
      <c r="C36" s="53"/>
      <c r="E36" s="54"/>
      <c r="G36" s="65"/>
      <c r="H36" s="65"/>
      <c r="I36" s="65"/>
    </row>
    <row r="37" spans="1:11">
      <c r="A37" s="2" t="s">
        <v>300</v>
      </c>
      <c r="D37" s="53"/>
      <c r="F37" s="2" t="s">
        <v>286</v>
      </c>
    </row>
    <row r="38" spans="1:11">
      <c r="A38" s="2" t="s">
        <v>382</v>
      </c>
      <c r="F38" s="2" t="s">
        <v>383</v>
      </c>
    </row>
    <row r="39" spans="1:11">
      <c r="A39" s="8" t="s">
        <v>50</v>
      </c>
      <c r="B39" s="8" t="s">
        <v>0</v>
      </c>
      <c r="C39" s="8" t="s">
        <v>1</v>
      </c>
      <c r="D39" s="8" t="s">
        <v>45</v>
      </c>
      <c r="F39" s="8" t="s">
        <v>50</v>
      </c>
      <c r="G39" s="8" t="s">
        <v>0</v>
      </c>
      <c r="H39" s="8" t="s">
        <v>1</v>
      </c>
      <c r="I39" s="8" t="s">
        <v>45</v>
      </c>
    </row>
    <row r="40" spans="1:11">
      <c r="A40" s="15" t="s">
        <v>5</v>
      </c>
      <c r="B40" s="4">
        <v>2548502</v>
      </c>
      <c r="C40" s="4">
        <v>702558</v>
      </c>
      <c r="D40" s="16">
        <f>+B40+C40</f>
        <v>3251060</v>
      </c>
      <c r="E40" s="65"/>
      <c r="F40" s="15" t="s">
        <v>5</v>
      </c>
      <c r="G40" s="4">
        <v>40867883</v>
      </c>
      <c r="H40" s="4">
        <v>8697238</v>
      </c>
      <c r="I40" s="16">
        <f>+G40+H40</f>
        <v>49565121</v>
      </c>
      <c r="J40" s="65"/>
      <c r="K40" s="65"/>
    </row>
    <row r="41" spans="1:11">
      <c r="A41" s="18" t="s">
        <v>6</v>
      </c>
      <c r="B41" s="5">
        <v>4250196</v>
      </c>
      <c r="C41" s="5">
        <v>899652</v>
      </c>
      <c r="D41" s="12">
        <f>+B41+C41</f>
        <v>5149848</v>
      </c>
      <c r="E41" s="65"/>
      <c r="F41" s="18" t="s">
        <v>6</v>
      </c>
      <c r="G41" s="5">
        <v>60248449</v>
      </c>
      <c r="H41" s="5">
        <v>10357701</v>
      </c>
      <c r="I41" s="12">
        <f t="shared" ref="I41" si="3">+G41+H41</f>
        <v>70606150</v>
      </c>
      <c r="J41" s="65"/>
      <c r="K41" s="65"/>
    </row>
    <row r="42" spans="1:11">
      <c r="A42" s="33" t="s">
        <v>195</v>
      </c>
      <c r="B42" s="5">
        <v>0</v>
      </c>
      <c r="C42" s="5">
        <v>225</v>
      </c>
      <c r="D42" s="12">
        <f>+B42+C42</f>
        <v>225</v>
      </c>
      <c r="E42" s="65"/>
      <c r="F42" s="33" t="s">
        <v>195</v>
      </c>
      <c r="G42" s="5">
        <v>0</v>
      </c>
      <c r="H42" s="5">
        <v>2017</v>
      </c>
      <c r="I42" s="12">
        <f>+G42+H42</f>
        <v>2017</v>
      </c>
      <c r="J42" s="65"/>
      <c r="K42" s="65"/>
    </row>
    <row r="43" spans="1:11">
      <c r="A43" s="22" t="s">
        <v>46</v>
      </c>
      <c r="B43" s="47">
        <f>SUM(B40:B42)</f>
        <v>6798698</v>
      </c>
      <c r="C43" s="47">
        <f>SUM(C40:C42)</f>
        <v>1602435</v>
      </c>
      <c r="D43" s="68">
        <f>SUM(D40:D42)</f>
        <v>8401133</v>
      </c>
      <c r="E43" s="65"/>
      <c r="F43" s="22" t="s">
        <v>46</v>
      </c>
      <c r="G43" s="47">
        <f>SUM(G40:G42)</f>
        <v>101116332</v>
      </c>
      <c r="H43" s="47">
        <f>SUM(H40:H42)</f>
        <v>19056956</v>
      </c>
      <c r="I43" s="68">
        <f>SUM(I40:I42)</f>
        <v>120173288</v>
      </c>
      <c r="J43" s="65"/>
    </row>
    <row r="44" spans="1:11">
      <c r="B44" s="62"/>
      <c r="C44" s="62"/>
      <c r="D44" s="62"/>
      <c r="G44" s="65"/>
      <c r="H44" s="65"/>
      <c r="I44" s="65"/>
    </row>
    <row r="45" spans="1:11">
      <c r="C45" s="126"/>
    </row>
    <row r="46" spans="1:11">
      <c r="A46" s="2" t="s">
        <v>288</v>
      </c>
      <c r="F46" s="2" t="s">
        <v>289</v>
      </c>
    </row>
    <row r="47" spans="1:11">
      <c r="A47" s="2" t="s">
        <v>384</v>
      </c>
      <c r="F47" s="2" t="s">
        <v>385</v>
      </c>
    </row>
    <row r="48" spans="1:11">
      <c r="A48" s="8" t="s">
        <v>51</v>
      </c>
      <c r="B48" s="8" t="s">
        <v>0</v>
      </c>
      <c r="C48" s="8" t="s">
        <v>1</v>
      </c>
      <c r="D48" s="8" t="s">
        <v>45</v>
      </c>
      <c r="F48" s="8" t="s">
        <v>51</v>
      </c>
      <c r="G48" s="8" t="s">
        <v>0</v>
      </c>
      <c r="H48" s="8" t="s">
        <v>1</v>
      </c>
      <c r="I48" s="8" t="s">
        <v>45</v>
      </c>
    </row>
    <row r="49" spans="1:12">
      <c r="A49" s="15" t="s">
        <v>40</v>
      </c>
      <c r="B49" s="4">
        <v>41788</v>
      </c>
      <c r="C49" s="4">
        <v>385</v>
      </c>
      <c r="D49" s="4">
        <f>+B49+C49</f>
        <v>42173</v>
      </c>
      <c r="E49" s="65"/>
      <c r="F49" s="15" t="s">
        <v>40</v>
      </c>
      <c r="G49" s="4">
        <v>422964</v>
      </c>
      <c r="H49" s="4">
        <v>3375</v>
      </c>
      <c r="I49" s="4">
        <f>+G49+H49</f>
        <v>426339</v>
      </c>
      <c r="J49" s="65"/>
      <c r="K49" s="65"/>
      <c r="L49" s="57"/>
    </row>
    <row r="50" spans="1:12">
      <c r="A50" s="18" t="s">
        <v>2</v>
      </c>
      <c r="B50" s="5">
        <v>438197</v>
      </c>
      <c r="C50" s="5">
        <v>15513</v>
      </c>
      <c r="D50" s="5">
        <f t="shared" ref="D50:D56" si="4">+B50+C50</f>
        <v>453710</v>
      </c>
      <c r="E50" s="65"/>
      <c r="F50" s="18" t="s">
        <v>2</v>
      </c>
      <c r="G50" s="5">
        <v>5270390</v>
      </c>
      <c r="H50" s="5">
        <v>155547</v>
      </c>
      <c r="I50" s="5">
        <f t="shared" ref="I50:I56" si="5">+G50+H50</f>
        <v>5425937</v>
      </c>
      <c r="J50" s="65"/>
      <c r="K50" s="65"/>
      <c r="L50" s="57"/>
    </row>
    <row r="51" spans="1:12">
      <c r="A51" s="18" t="s">
        <v>41</v>
      </c>
      <c r="B51" s="5">
        <v>2065316</v>
      </c>
      <c r="C51" s="5">
        <v>450556</v>
      </c>
      <c r="D51" s="5">
        <f t="shared" si="4"/>
        <v>2515872</v>
      </c>
      <c r="E51" s="65"/>
      <c r="F51" s="18" t="s">
        <v>41</v>
      </c>
      <c r="G51" s="5">
        <v>27498908</v>
      </c>
      <c r="H51" s="5">
        <v>4692338</v>
      </c>
      <c r="I51" s="5">
        <f t="shared" si="5"/>
        <v>32191246</v>
      </c>
      <c r="J51" s="65"/>
      <c r="K51" s="65"/>
      <c r="L51" s="57"/>
    </row>
    <row r="52" spans="1:12">
      <c r="A52" s="18" t="s">
        <v>42</v>
      </c>
      <c r="B52" s="5">
        <v>1712633</v>
      </c>
      <c r="C52" s="5">
        <v>541457</v>
      </c>
      <c r="D52" s="5">
        <f t="shared" si="4"/>
        <v>2254090</v>
      </c>
      <c r="E52" s="65"/>
      <c r="F52" s="18" t="s">
        <v>42</v>
      </c>
      <c r="G52" s="5">
        <v>24364223</v>
      </c>
      <c r="H52" s="5">
        <v>6116077</v>
      </c>
      <c r="I52" s="5">
        <f t="shared" si="5"/>
        <v>30480300</v>
      </c>
      <c r="J52" s="65"/>
      <c r="K52" s="65"/>
      <c r="L52" s="57"/>
    </row>
    <row r="53" spans="1:12">
      <c r="A53" s="18" t="s">
        <v>43</v>
      </c>
      <c r="B53" s="5">
        <v>1253814</v>
      </c>
      <c r="C53" s="5">
        <v>318296</v>
      </c>
      <c r="D53" s="5">
        <f t="shared" si="4"/>
        <v>1572110</v>
      </c>
      <c r="E53" s="65"/>
      <c r="F53" s="18" t="s">
        <v>43</v>
      </c>
      <c r="G53" s="5">
        <v>19464256</v>
      </c>
      <c r="H53" s="5">
        <v>3972242</v>
      </c>
      <c r="I53" s="5">
        <f t="shared" si="5"/>
        <v>23436498</v>
      </c>
      <c r="J53" s="65"/>
      <c r="K53" s="65"/>
      <c r="L53" s="57"/>
    </row>
    <row r="54" spans="1:12">
      <c r="A54" s="18" t="s">
        <v>44</v>
      </c>
      <c r="B54" s="5">
        <v>993161</v>
      </c>
      <c r="C54" s="5">
        <v>219429</v>
      </c>
      <c r="D54" s="5">
        <f t="shared" si="4"/>
        <v>1212590</v>
      </c>
      <c r="E54" s="65"/>
      <c r="F54" s="18" t="s">
        <v>44</v>
      </c>
      <c r="G54" s="5">
        <v>17918684</v>
      </c>
      <c r="H54" s="5">
        <v>3168146</v>
      </c>
      <c r="I54" s="5">
        <f t="shared" si="5"/>
        <v>21086830</v>
      </c>
      <c r="J54" s="65"/>
      <c r="K54" s="65"/>
      <c r="L54" s="57"/>
    </row>
    <row r="55" spans="1:12">
      <c r="A55" s="18" t="s">
        <v>3</v>
      </c>
      <c r="B55" s="5">
        <v>293789</v>
      </c>
      <c r="C55" s="5">
        <v>56791</v>
      </c>
      <c r="D55" s="5">
        <f t="shared" si="4"/>
        <v>350580</v>
      </c>
      <c r="E55" s="65"/>
      <c r="F55" s="18" t="s">
        <v>3</v>
      </c>
      <c r="G55" s="5">
        <v>6176907</v>
      </c>
      <c r="H55" s="5">
        <v>949186</v>
      </c>
      <c r="I55" s="5">
        <f t="shared" si="5"/>
        <v>7126093</v>
      </c>
      <c r="J55" s="65"/>
      <c r="K55" s="65"/>
      <c r="L55" s="57"/>
    </row>
    <row r="56" spans="1:12">
      <c r="A56" s="33" t="s">
        <v>195</v>
      </c>
      <c r="B56" s="5">
        <v>0</v>
      </c>
      <c r="C56" s="5">
        <v>8</v>
      </c>
      <c r="D56" s="5">
        <f t="shared" si="4"/>
        <v>8</v>
      </c>
      <c r="E56" s="65"/>
      <c r="F56" s="33" t="s">
        <v>195</v>
      </c>
      <c r="G56" s="5">
        <v>0</v>
      </c>
      <c r="H56" s="5">
        <v>45</v>
      </c>
      <c r="I56" s="5">
        <f t="shared" si="5"/>
        <v>45</v>
      </c>
      <c r="J56" s="65"/>
      <c r="K56" s="65"/>
      <c r="L56" s="57"/>
    </row>
    <row r="57" spans="1:12">
      <c r="A57" s="22" t="s">
        <v>46</v>
      </c>
      <c r="B57" s="47">
        <f>SUM(B49:B56)</f>
        <v>6798698</v>
      </c>
      <c r="C57" s="47">
        <f t="shared" ref="C57:D57" si="6">SUM(C49:C56)</f>
        <v>1602435</v>
      </c>
      <c r="D57" s="47">
        <f t="shared" si="6"/>
        <v>8401133</v>
      </c>
      <c r="E57" s="65"/>
      <c r="F57" s="22" t="s">
        <v>46</v>
      </c>
      <c r="G57" s="47">
        <f>SUM(G49:G56)</f>
        <v>101116332</v>
      </c>
      <c r="H57" s="47">
        <f t="shared" ref="H57:I57" si="7">SUM(H49:H56)</f>
        <v>19056956</v>
      </c>
      <c r="I57" s="47">
        <f t="shared" si="7"/>
        <v>120173288</v>
      </c>
      <c r="J57" s="65"/>
      <c r="K57" s="65"/>
    </row>
    <row r="58" spans="1:12">
      <c r="B58" s="62"/>
      <c r="C58" s="62"/>
      <c r="D58" s="62"/>
      <c r="G58" s="65"/>
      <c r="H58" s="65"/>
      <c r="I58" s="65"/>
    </row>
    <row r="60" spans="1:12">
      <c r="A60" s="2" t="s">
        <v>290</v>
      </c>
      <c r="F60" s="2" t="s">
        <v>291</v>
      </c>
    </row>
    <row r="61" spans="1:12" ht="15">
      <c r="A61" s="2" t="s">
        <v>747</v>
      </c>
      <c r="F61" s="2" t="s">
        <v>748</v>
      </c>
    </row>
    <row r="62" spans="1:12">
      <c r="A62" s="8" t="s">
        <v>148</v>
      </c>
      <c r="B62" s="8" t="s">
        <v>0</v>
      </c>
      <c r="C62" s="8" t="s">
        <v>1</v>
      </c>
      <c r="D62" s="8" t="s">
        <v>45</v>
      </c>
      <c r="F62" s="8" t="s">
        <v>148</v>
      </c>
      <c r="G62" s="8" t="s">
        <v>0</v>
      </c>
      <c r="H62" s="8" t="s">
        <v>1</v>
      </c>
      <c r="I62" s="8" t="s">
        <v>45</v>
      </c>
    </row>
    <row r="63" spans="1:12">
      <c r="A63" s="33" t="s">
        <v>30</v>
      </c>
      <c r="B63" s="4"/>
      <c r="C63" s="4">
        <v>625740</v>
      </c>
      <c r="D63" s="4"/>
      <c r="E63" s="65"/>
      <c r="F63" s="33" t="s">
        <v>30</v>
      </c>
      <c r="G63" s="4"/>
      <c r="H63" s="4">
        <v>5707056</v>
      </c>
      <c r="I63" s="4"/>
      <c r="J63" s="65"/>
      <c r="K63" s="65"/>
    </row>
    <row r="64" spans="1:12">
      <c r="A64" s="18" t="s">
        <v>29</v>
      </c>
      <c r="B64" s="5"/>
      <c r="C64" s="5">
        <v>957372</v>
      </c>
      <c r="D64" s="5"/>
      <c r="E64" s="65"/>
      <c r="F64" s="33" t="s">
        <v>29</v>
      </c>
      <c r="G64" s="40"/>
      <c r="H64" s="5">
        <v>13048395</v>
      </c>
      <c r="I64" s="5"/>
      <c r="J64" s="65"/>
      <c r="K64" s="65"/>
    </row>
    <row r="65" spans="1:11">
      <c r="A65" s="18" t="s">
        <v>4</v>
      </c>
      <c r="B65" s="5"/>
      <c r="C65" s="5">
        <v>14453</v>
      </c>
      <c r="D65" s="5"/>
      <c r="E65" s="65"/>
      <c r="F65" s="33" t="s">
        <v>4</v>
      </c>
      <c r="G65" s="5"/>
      <c r="H65" s="5">
        <v>255670</v>
      </c>
      <c r="I65" s="5"/>
      <c r="J65" s="65"/>
      <c r="K65" s="65"/>
    </row>
    <row r="66" spans="1:11">
      <c r="A66" s="33" t="s">
        <v>195</v>
      </c>
      <c r="B66" s="5"/>
      <c r="C66" s="5">
        <v>4870</v>
      </c>
      <c r="D66" s="5"/>
      <c r="E66" s="65"/>
      <c r="F66" s="33" t="s">
        <v>195</v>
      </c>
      <c r="G66" s="5"/>
      <c r="H66" s="5">
        <v>45835</v>
      </c>
      <c r="I66" s="5"/>
      <c r="J66" s="65"/>
      <c r="K66" s="65"/>
    </row>
    <row r="67" spans="1:11">
      <c r="A67" s="22" t="s">
        <v>46</v>
      </c>
      <c r="B67" s="47">
        <v>6798698</v>
      </c>
      <c r="C67" s="47">
        <f t="shared" ref="C67:D67" si="8">SUM(C63:C66)</f>
        <v>1602435</v>
      </c>
      <c r="D67" s="47">
        <v>8401133</v>
      </c>
      <c r="E67" s="65"/>
      <c r="F67" s="22" t="s">
        <v>46</v>
      </c>
      <c r="G67" s="47">
        <v>101116332</v>
      </c>
      <c r="H67" s="47">
        <f t="shared" ref="H67:I67" si="9">SUM(H63:H66)</f>
        <v>19056956</v>
      </c>
      <c r="I67" s="47">
        <v>120173288</v>
      </c>
      <c r="J67" s="65"/>
      <c r="K67" s="65"/>
    </row>
    <row r="68" spans="1:11">
      <c r="A68" s="3" t="s">
        <v>746</v>
      </c>
      <c r="B68" s="62"/>
      <c r="C68" s="62"/>
      <c r="D68" s="62"/>
      <c r="F68" s="112" t="s">
        <v>746</v>
      </c>
      <c r="G68" s="65"/>
      <c r="H68" s="65"/>
      <c r="I68" s="65"/>
    </row>
    <row r="70" spans="1:11" s="112" customFormat="1">
      <c r="A70" s="2" t="s">
        <v>292</v>
      </c>
      <c r="B70" s="6"/>
      <c r="C70" s="6"/>
      <c r="D70" s="6"/>
      <c r="E70" s="6"/>
      <c r="F70" s="2" t="s">
        <v>293</v>
      </c>
      <c r="G70" s="3"/>
      <c r="H70" s="3"/>
      <c r="I70" s="3"/>
      <c r="J70" s="3"/>
    </row>
    <row r="71" spans="1:11" s="112" customFormat="1">
      <c r="A71" s="7" t="s">
        <v>386</v>
      </c>
      <c r="B71" s="6"/>
      <c r="C71" s="6"/>
      <c r="D71" s="6"/>
      <c r="E71" s="6"/>
      <c r="F71" s="2" t="s">
        <v>387</v>
      </c>
      <c r="G71" s="3"/>
      <c r="H71" s="3"/>
      <c r="I71" s="3"/>
      <c r="J71" s="3"/>
    </row>
    <row r="72" spans="1:11" s="112" customFormat="1">
      <c r="A72" s="8" t="s">
        <v>126</v>
      </c>
      <c r="B72" s="8" t="s">
        <v>0</v>
      </c>
      <c r="C72" s="8" t="s">
        <v>1</v>
      </c>
      <c r="D72" s="8" t="s">
        <v>45</v>
      </c>
      <c r="E72" s="6"/>
      <c r="F72" s="8" t="s">
        <v>126</v>
      </c>
      <c r="G72" s="8" t="s">
        <v>0</v>
      </c>
      <c r="H72" s="8" t="s">
        <v>1</v>
      </c>
      <c r="I72" s="8" t="s">
        <v>45</v>
      </c>
      <c r="J72" s="3"/>
    </row>
    <row r="73" spans="1:11" s="112" customFormat="1">
      <c r="A73" s="24" t="s">
        <v>201</v>
      </c>
      <c r="B73" s="4">
        <v>6289397</v>
      </c>
      <c r="C73" s="4">
        <v>1322781</v>
      </c>
      <c r="D73" s="4">
        <f t="shared" ref="D73:D78" si="10">SUM(B73:C73)</f>
        <v>7612178</v>
      </c>
      <c r="E73" s="65"/>
      <c r="F73" s="24" t="s">
        <v>201</v>
      </c>
      <c r="G73" s="4">
        <v>89494319</v>
      </c>
      <c r="H73" s="4">
        <v>14950153</v>
      </c>
      <c r="I73" s="4">
        <f t="shared" ref="I73:I78" si="11">SUM(G73:H73)</f>
        <v>104444472</v>
      </c>
      <c r="J73" s="65"/>
    </row>
    <row r="74" spans="1:11" s="112" customFormat="1">
      <c r="A74" s="24" t="s">
        <v>202</v>
      </c>
      <c r="B74" s="5">
        <v>37944</v>
      </c>
      <c r="C74" s="5">
        <v>100</v>
      </c>
      <c r="D74" s="5">
        <f t="shared" si="10"/>
        <v>38044</v>
      </c>
      <c r="E74" s="65"/>
      <c r="F74" s="24" t="s">
        <v>202</v>
      </c>
      <c r="G74" s="5">
        <v>815308</v>
      </c>
      <c r="H74" s="5">
        <v>751</v>
      </c>
      <c r="I74" s="5">
        <f t="shared" si="11"/>
        <v>816059</v>
      </c>
      <c r="J74" s="65"/>
    </row>
    <row r="75" spans="1:11" s="112" customFormat="1">
      <c r="A75" s="24" t="s">
        <v>203</v>
      </c>
      <c r="B75" s="5">
        <v>72106</v>
      </c>
      <c r="C75" s="5">
        <v>145508</v>
      </c>
      <c r="D75" s="5">
        <f t="shared" si="10"/>
        <v>217614</v>
      </c>
      <c r="E75" s="65"/>
      <c r="F75" s="24" t="s">
        <v>203</v>
      </c>
      <c r="G75" s="5">
        <v>1472900</v>
      </c>
      <c r="H75" s="5">
        <v>1698337</v>
      </c>
      <c r="I75" s="5">
        <f t="shared" si="11"/>
        <v>3171237</v>
      </c>
      <c r="J75" s="65"/>
    </row>
    <row r="76" spans="1:11" s="112" customFormat="1">
      <c r="A76" s="24" t="s">
        <v>7</v>
      </c>
      <c r="B76" s="40">
        <v>398579</v>
      </c>
      <c r="C76" s="5">
        <v>134046</v>
      </c>
      <c r="D76" s="5">
        <f t="shared" si="10"/>
        <v>532625</v>
      </c>
      <c r="E76" s="65"/>
      <c r="F76" s="24" t="s">
        <v>7</v>
      </c>
      <c r="G76" s="40">
        <v>9320984</v>
      </c>
      <c r="H76" s="5">
        <v>2407715</v>
      </c>
      <c r="I76" s="5">
        <f t="shared" si="11"/>
        <v>11728699</v>
      </c>
      <c r="J76" s="65"/>
    </row>
    <row r="77" spans="1:11" s="112" customFormat="1">
      <c r="A77" s="24" t="s">
        <v>8</v>
      </c>
      <c r="B77" s="5">
        <v>131</v>
      </c>
      <c r="C77" s="5"/>
      <c r="D77" s="5">
        <f t="shared" si="10"/>
        <v>131</v>
      </c>
      <c r="E77" s="65"/>
      <c r="F77" s="24" t="s">
        <v>8</v>
      </c>
      <c r="G77" s="5">
        <v>2811</v>
      </c>
      <c r="H77" s="5"/>
      <c r="I77" s="5">
        <f t="shared" si="11"/>
        <v>2811</v>
      </c>
      <c r="J77" s="65"/>
    </row>
    <row r="78" spans="1:11" s="112" customFormat="1">
      <c r="A78" s="24" t="s">
        <v>195</v>
      </c>
      <c r="B78" s="5">
        <v>541</v>
      </c>
      <c r="C78" s="5"/>
      <c r="D78" s="5">
        <f t="shared" si="10"/>
        <v>541</v>
      </c>
      <c r="E78" s="65"/>
      <c r="F78" s="24" t="s">
        <v>195</v>
      </c>
      <c r="G78" s="5">
        <v>10010</v>
      </c>
      <c r="H78" s="5"/>
      <c r="I78" s="5">
        <f t="shared" si="11"/>
        <v>10010</v>
      </c>
      <c r="J78" s="65"/>
    </row>
    <row r="79" spans="1:11" s="112" customFormat="1">
      <c r="A79" s="22" t="s">
        <v>46</v>
      </c>
      <c r="B79" s="47">
        <f>SUM(B73:B78)</f>
        <v>6798698</v>
      </c>
      <c r="C79" s="47">
        <f>SUM(C73:C78)</f>
        <v>1602435</v>
      </c>
      <c r="D79" s="47">
        <f>SUM(D73:D78)</f>
        <v>8401133</v>
      </c>
      <c r="E79" s="65"/>
      <c r="F79" s="22" t="s">
        <v>46</v>
      </c>
      <c r="G79" s="47">
        <f>SUM(G73:G78)</f>
        <v>101116332</v>
      </c>
      <c r="H79" s="47">
        <f>SUM(H73:H78)</f>
        <v>19056956</v>
      </c>
      <c r="I79" s="47">
        <f>SUM(I73:I78)</f>
        <v>120173288</v>
      </c>
      <c r="J79" s="65"/>
    </row>
    <row r="80" spans="1:11" s="112" customFormat="1">
      <c r="A80" s="3"/>
      <c r="B80" s="62"/>
      <c r="C80" s="62"/>
      <c r="D80" s="62"/>
      <c r="E80" s="6"/>
      <c r="F80" s="6"/>
      <c r="G80" s="65"/>
      <c r="H80" s="65"/>
      <c r="I80" s="65"/>
      <c r="J80" s="3"/>
    </row>
    <row r="81" spans="1:11" s="112" customFormat="1">
      <c r="B81" s="111"/>
      <c r="C81" s="111"/>
      <c r="D81" s="111"/>
      <c r="E81" s="111"/>
      <c r="F81" s="111"/>
    </row>
    <row r="82" spans="1:11">
      <c r="A82" s="2" t="s">
        <v>294</v>
      </c>
      <c r="F82" s="2" t="s">
        <v>295</v>
      </c>
    </row>
    <row r="83" spans="1:11">
      <c r="A83" s="2" t="s">
        <v>388</v>
      </c>
      <c r="F83" s="2" t="s">
        <v>389</v>
      </c>
    </row>
    <row r="84" spans="1:11">
      <c r="A84" s="8" t="s">
        <v>124</v>
      </c>
      <c r="B84" s="8" t="s">
        <v>0</v>
      </c>
      <c r="C84" s="8" t="s">
        <v>1</v>
      </c>
      <c r="D84" s="8" t="s">
        <v>45</v>
      </c>
      <c r="F84" s="8" t="s">
        <v>124</v>
      </c>
      <c r="G84" s="8" t="s">
        <v>0</v>
      </c>
      <c r="H84" s="8" t="s">
        <v>1</v>
      </c>
      <c r="I84" s="8" t="s">
        <v>45</v>
      </c>
    </row>
    <row r="85" spans="1:11">
      <c r="A85" s="23" t="s">
        <v>14</v>
      </c>
      <c r="B85" s="4">
        <v>42835</v>
      </c>
      <c r="C85" s="38">
        <v>9778</v>
      </c>
      <c r="D85" s="4">
        <f>+B85+C85</f>
        <v>52613</v>
      </c>
      <c r="E85" s="65"/>
      <c r="F85" s="23" t="s">
        <v>14</v>
      </c>
      <c r="G85" s="4">
        <v>454821</v>
      </c>
      <c r="H85" s="4">
        <v>93251</v>
      </c>
      <c r="I85" s="4">
        <f>+G85+H85</f>
        <v>548072</v>
      </c>
      <c r="J85" s="65"/>
      <c r="K85" s="65"/>
    </row>
    <row r="86" spans="1:11">
      <c r="A86" s="24" t="s">
        <v>15</v>
      </c>
      <c r="B86" s="5">
        <v>130034</v>
      </c>
      <c r="C86" s="40">
        <v>28793</v>
      </c>
      <c r="D86" s="5">
        <f t="shared" ref="D86:D101" si="12">+B86+C86</f>
        <v>158827</v>
      </c>
      <c r="E86" s="65"/>
      <c r="F86" s="24" t="s">
        <v>15</v>
      </c>
      <c r="G86" s="5">
        <v>2064224</v>
      </c>
      <c r="H86" s="5">
        <v>382713</v>
      </c>
      <c r="I86" s="5">
        <f t="shared" ref="I86:I101" si="13">+G86+H86</f>
        <v>2446937</v>
      </c>
      <c r="J86" s="65"/>
      <c r="K86" s="65"/>
    </row>
    <row r="87" spans="1:11">
      <c r="A87" s="24" t="s">
        <v>16</v>
      </c>
      <c r="B87" s="5">
        <v>223292</v>
      </c>
      <c r="C87" s="40">
        <v>70128</v>
      </c>
      <c r="D87" s="5">
        <f t="shared" si="12"/>
        <v>293420</v>
      </c>
      <c r="E87" s="65"/>
      <c r="F87" s="24" t="s">
        <v>16</v>
      </c>
      <c r="G87" s="5">
        <v>3667477</v>
      </c>
      <c r="H87" s="5">
        <v>964807</v>
      </c>
      <c r="I87" s="5">
        <f t="shared" si="13"/>
        <v>4632284</v>
      </c>
      <c r="J87" s="65"/>
      <c r="K87" s="65"/>
    </row>
    <row r="88" spans="1:11">
      <c r="A88" s="24" t="s">
        <v>17</v>
      </c>
      <c r="B88" s="5">
        <v>122664</v>
      </c>
      <c r="C88" s="40">
        <v>20100</v>
      </c>
      <c r="D88" s="5">
        <f t="shared" si="12"/>
        <v>142764</v>
      </c>
      <c r="E88" s="65"/>
      <c r="F88" s="24" t="s">
        <v>17</v>
      </c>
      <c r="G88" s="5">
        <v>1966711</v>
      </c>
      <c r="H88" s="5">
        <v>259410</v>
      </c>
      <c r="I88" s="5">
        <f t="shared" si="13"/>
        <v>2226121</v>
      </c>
      <c r="J88" s="65"/>
      <c r="K88" s="65"/>
    </row>
    <row r="89" spans="1:11">
      <c r="A89" s="24" t="s">
        <v>18</v>
      </c>
      <c r="B89" s="5">
        <v>237121</v>
      </c>
      <c r="C89" s="40">
        <v>25699</v>
      </c>
      <c r="D89" s="5">
        <f t="shared" si="12"/>
        <v>262820</v>
      </c>
      <c r="E89" s="65"/>
      <c r="F89" s="24" t="s">
        <v>18</v>
      </c>
      <c r="G89" s="5">
        <v>3331817</v>
      </c>
      <c r="H89" s="5">
        <v>310793</v>
      </c>
      <c r="I89" s="5">
        <f t="shared" si="13"/>
        <v>3642610</v>
      </c>
      <c r="J89" s="65"/>
      <c r="K89" s="65"/>
    </row>
    <row r="90" spans="1:11">
      <c r="A90" s="24" t="s">
        <v>19</v>
      </c>
      <c r="B90" s="5">
        <v>627173</v>
      </c>
      <c r="C90" s="40">
        <v>103957</v>
      </c>
      <c r="D90" s="5">
        <f t="shared" si="12"/>
        <v>731130</v>
      </c>
      <c r="E90" s="65"/>
      <c r="F90" s="24" t="s">
        <v>19</v>
      </c>
      <c r="G90" s="5">
        <v>9959673</v>
      </c>
      <c r="H90" s="5">
        <v>1337870</v>
      </c>
      <c r="I90" s="5">
        <f t="shared" si="13"/>
        <v>11297543</v>
      </c>
      <c r="J90" s="65"/>
      <c r="K90" s="65"/>
    </row>
    <row r="91" spans="1:11">
      <c r="A91" s="24" t="s">
        <v>20</v>
      </c>
      <c r="B91" s="5">
        <v>3192606</v>
      </c>
      <c r="C91" s="40">
        <v>950174</v>
      </c>
      <c r="D91" s="5">
        <f t="shared" si="12"/>
        <v>4142780</v>
      </c>
      <c r="E91" s="65"/>
      <c r="F91" s="24" t="s">
        <v>20</v>
      </c>
      <c r="G91" s="5">
        <v>45966610</v>
      </c>
      <c r="H91" s="5">
        <v>10806612</v>
      </c>
      <c r="I91" s="5">
        <f t="shared" si="13"/>
        <v>56773222</v>
      </c>
      <c r="J91" s="65"/>
      <c r="K91" s="65"/>
    </row>
    <row r="92" spans="1:11">
      <c r="A92" s="24" t="s">
        <v>21</v>
      </c>
      <c r="B92" s="5">
        <v>305360</v>
      </c>
      <c r="C92" s="40">
        <v>51738</v>
      </c>
      <c r="D92" s="5">
        <f t="shared" si="12"/>
        <v>357098</v>
      </c>
      <c r="E92" s="65"/>
      <c r="F92" s="24" t="s">
        <v>21</v>
      </c>
      <c r="G92" s="5">
        <v>5309695</v>
      </c>
      <c r="H92" s="5">
        <v>679576</v>
      </c>
      <c r="I92" s="5">
        <f t="shared" si="13"/>
        <v>5989271</v>
      </c>
      <c r="J92" s="65"/>
      <c r="K92" s="65"/>
    </row>
    <row r="93" spans="1:11">
      <c r="A93" s="24" t="s">
        <v>22</v>
      </c>
      <c r="B93" s="5">
        <v>329209</v>
      </c>
      <c r="C93" s="40">
        <v>51749</v>
      </c>
      <c r="D93" s="5">
        <f t="shared" si="12"/>
        <v>380958</v>
      </c>
      <c r="E93" s="65"/>
      <c r="F93" s="24" t="s">
        <v>22</v>
      </c>
      <c r="G93" s="5">
        <v>5556355</v>
      </c>
      <c r="H93" s="5">
        <v>669377</v>
      </c>
      <c r="I93" s="5">
        <f t="shared" si="13"/>
        <v>6225732</v>
      </c>
      <c r="J93" s="65"/>
      <c r="K93" s="65"/>
    </row>
    <row r="94" spans="1:11">
      <c r="A94" s="24" t="s">
        <v>204</v>
      </c>
      <c r="B94" s="5">
        <v>152961</v>
      </c>
      <c r="C94" s="40">
        <v>25472</v>
      </c>
      <c r="D94" s="5">
        <f t="shared" si="12"/>
        <v>178433</v>
      </c>
      <c r="E94" s="65"/>
      <c r="F94" s="24" t="s">
        <v>204</v>
      </c>
      <c r="G94" s="5">
        <v>2451728</v>
      </c>
      <c r="H94" s="5">
        <v>327004</v>
      </c>
      <c r="I94" s="5">
        <f t="shared" si="13"/>
        <v>2778732</v>
      </c>
      <c r="J94" s="65"/>
      <c r="K94" s="65"/>
    </row>
    <row r="95" spans="1:11">
      <c r="A95" s="24" t="s">
        <v>23</v>
      </c>
      <c r="B95" s="5">
        <v>632160</v>
      </c>
      <c r="C95" s="40">
        <v>107051</v>
      </c>
      <c r="D95" s="5">
        <f t="shared" si="12"/>
        <v>739211</v>
      </c>
      <c r="E95" s="65"/>
      <c r="F95" s="24" t="s">
        <v>23</v>
      </c>
      <c r="G95" s="5">
        <v>10545783</v>
      </c>
      <c r="H95" s="5">
        <v>1417064</v>
      </c>
      <c r="I95" s="5">
        <f t="shared" si="13"/>
        <v>11962847</v>
      </c>
      <c r="J95" s="65"/>
      <c r="K95" s="65"/>
    </row>
    <row r="96" spans="1:11">
      <c r="A96" s="24" t="s">
        <v>24</v>
      </c>
      <c r="B96" s="5">
        <v>272100</v>
      </c>
      <c r="C96" s="40">
        <v>47906</v>
      </c>
      <c r="D96" s="5">
        <f t="shared" si="12"/>
        <v>320006</v>
      </c>
      <c r="E96" s="65"/>
      <c r="F96" s="24" t="s">
        <v>24</v>
      </c>
      <c r="G96" s="5">
        <v>3545887</v>
      </c>
      <c r="H96" s="5">
        <v>553748</v>
      </c>
      <c r="I96" s="5">
        <f t="shared" si="13"/>
        <v>4099635</v>
      </c>
      <c r="J96" s="65"/>
      <c r="K96" s="65"/>
    </row>
    <row r="97" spans="1:11">
      <c r="A97" s="24" t="s">
        <v>25</v>
      </c>
      <c r="B97" s="5">
        <v>111240</v>
      </c>
      <c r="C97" s="40">
        <v>20193</v>
      </c>
      <c r="D97" s="5">
        <f t="shared" si="12"/>
        <v>131433</v>
      </c>
      <c r="E97" s="65"/>
      <c r="F97" s="24" t="s">
        <v>25</v>
      </c>
      <c r="G97" s="5">
        <v>1128603</v>
      </c>
      <c r="H97" s="5">
        <v>197417</v>
      </c>
      <c r="I97" s="5">
        <f t="shared" si="13"/>
        <v>1326020</v>
      </c>
      <c r="J97" s="65"/>
      <c r="K97" s="65"/>
    </row>
    <row r="98" spans="1:11">
      <c r="A98" s="24" t="s">
        <v>26</v>
      </c>
      <c r="B98" s="5">
        <v>305563</v>
      </c>
      <c r="C98" s="40">
        <v>61541</v>
      </c>
      <c r="D98" s="5">
        <f t="shared" si="12"/>
        <v>367104</v>
      </c>
      <c r="E98" s="65"/>
      <c r="F98" s="24" t="s">
        <v>26</v>
      </c>
      <c r="G98" s="5">
        <v>3778769</v>
      </c>
      <c r="H98" s="5">
        <v>710235</v>
      </c>
      <c r="I98" s="5">
        <f t="shared" si="13"/>
        <v>4489004</v>
      </c>
      <c r="J98" s="65"/>
      <c r="K98" s="65"/>
    </row>
    <row r="99" spans="1:11">
      <c r="A99" s="24" t="s">
        <v>27</v>
      </c>
      <c r="B99" s="5">
        <v>47645</v>
      </c>
      <c r="C99" s="40">
        <v>6179</v>
      </c>
      <c r="D99" s="5">
        <f t="shared" si="12"/>
        <v>53824</v>
      </c>
      <c r="E99" s="65"/>
      <c r="F99" s="24" t="s">
        <v>27</v>
      </c>
      <c r="G99" s="5">
        <v>528092</v>
      </c>
      <c r="H99" s="5">
        <v>65246</v>
      </c>
      <c r="I99" s="5">
        <f t="shared" si="13"/>
        <v>593338</v>
      </c>
      <c r="J99" s="65"/>
      <c r="K99" s="65"/>
    </row>
    <row r="100" spans="1:11">
      <c r="A100" s="24" t="s">
        <v>28</v>
      </c>
      <c r="B100" s="5">
        <v>66735</v>
      </c>
      <c r="C100" s="40">
        <v>17035</v>
      </c>
      <c r="D100" s="5">
        <f t="shared" si="12"/>
        <v>83770</v>
      </c>
      <c r="E100" s="65"/>
      <c r="F100" s="24" t="s">
        <v>28</v>
      </c>
      <c r="G100" s="5">
        <v>860087</v>
      </c>
      <c r="H100" s="5">
        <v>224930</v>
      </c>
      <c r="I100" s="5">
        <f t="shared" si="13"/>
        <v>1085017</v>
      </c>
      <c r="J100" s="65"/>
      <c r="K100" s="65"/>
    </row>
    <row r="101" spans="1:11">
      <c r="A101" s="24" t="s">
        <v>195</v>
      </c>
      <c r="B101" s="5">
        <v>0</v>
      </c>
      <c r="C101" s="40">
        <v>4942</v>
      </c>
      <c r="D101" s="5">
        <f t="shared" si="12"/>
        <v>4942</v>
      </c>
      <c r="E101" s="65"/>
      <c r="F101" s="24" t="s">
        <v>195</v>
      </c>
      <c r="G101" s="5">
        <v>0</v>
      </c>
      <c r="H101" s="5">
        <v>56903</v>
      </c>
      <c r="I101" s="5">
        <f t="shared" si="13"/>
        <v>56903</v>
      </c>
      <c r="J101" s="65"/>
      <c r="K101" s="65"/>
    </row>
    <row r="102" spans="1:11">
      <c r="A102" s="22" t="s">
        <v>46</v>
      </c>
      <c r="B102" s="47">
        <f>SUM(B85:B101)</f>
        <v>6798698</v>
      </c>
      <c r="C102" s="58">
        <f>SUM(C85:C101)</f>
        <v>1602435</v>
      </c>
      <c r="D102" s="47">
        <f>SUM(D85:D101)</f>
        <v>8401133</v>
      </c>
      <c r="E102" s="65"/>
      <c r="F102" s="22" t="s">
        <v>46</v>
      </c>
      <c r="G102" s="47">
        <f>SUM(G85:G101)</f>
        <v>101116332</v>
      </c>
      <c r="H102" s="47">
        <f>SUM(H85:H101)</f>
        <v>19056956</v>
      </c>
      <c r="I102" s="47">
        <f>SUM(I85:I101)</f>
        <v>120173288</v>
      </c>
      <c r="J102" s="65"/>
      <c r="K102" s="65"/>
    </row>
    <row r="103" spans="1:11">
      <c r="B103" s="62"/>
      <c r="C103" s="62"/>
      <c r="D103" s="62"/>
      <c r="G103" s="65"/>
      <c r="H103" s="65"/>
      <c r="I103" s="65"/>
    </row>
    <row r="104" spans="1:11">
      <c r="B104" s="3"/>
      <c r="C104" s="3"/>
      <c r="D104" s="3"/>
      <c r="E104" s="3"/>
      <c r="F104" s="3"/>
    </row>
    <row r="105" spans="1:11" s="42" customFormat="1">
      <c r="A105" s="2" t="s">
        <v>296</v>
      </c>
      <c r="B105" s="52"/>
      <c r="C105" s="52"/>
      <c r="D105" s="52"/>
      <c r="E105" s="52"/>
      <c r="F105" s="2" t="s">
        <v>297</v>
      </c>
    </row>
    <row r="106" spans="1:11" s="42" customFormat="1">
      <c r="A106" s="11" t="s">
        <v>390</v>
      </c>
      <c r="B106" s="52"/>
      <c r="C106" s="52"/>
      <c r="D106" s="52"/>
      <c r="E106" s="52"/>
      <c r="F106" s="11" t="s">
        <v>391</v>
      </c>
    </row>
    <row r="107" spans="1:11" s="42" customFormat="1">
      <c r="A107" s="8" t="s">
        <v>124</v>
      </c>
      <c r="B107" s="8" t="s">
        <v>0</v>
      </c>
      <c r="C107" s="8" t="s">
        <v>1</v>
      </c>
      <c r="D107" s="8" t="s">
        <v>45</v>
      </c>
      <c r="E107" s="52"/>
      <c r="F107" s="8" t="s">
        <v>124</v>
      </c>
      <c r="G107" s="8" t="s">
        <v>0</v>
      </c>
      <c r="H107" s="8" t="s">
        <v>1</v>
      </c>
      <c r="I107" s="8" t="s">
        <v>45</v>
      </c>
    </row>
    <row r="108" spans="1:11" s="42" customFormat="1">
      <c r="A108" s="24" t="s">
        <v>14</v>
      </c>
      <c r="B108" s="38">
        <v>29597</v>
      </c>
      <c r="C108" s="38">
        <v>5669</v>
      </c>
      <c r="D108" s="38">
        <f>+B108+C108</f>
        <v>35266</v>
      </c>
      <c r="E108" s="70"/>
      <c r="F108" s="24" t="s">
        <v>14</v>
      </c>
      <c r="G108" s="38">
        <v>294222</v>
      </c>
      <c r="H108" s="38">
        <v>54301</v>
      </c>
      <c r="I108" s="38">
        <f>+G108+H108</f>
        <v>348523</v>
      </c>
      <c r="J108" s="69"/>
      <c r="K108" s="69"/>
    </row>
    <row r="109" spans="1:11" s="42" customFormat="1">
      <c r="A109" s="24" t="s">
        <v>15</v>
      </c>
      <c r="B109" s="40">
        <v>73195</v>
      </c>
      <c r="C109" s="40">
        <v>12615</v>
      </c>
      <c r="D109" s="40">
        <f t="shared" ref="D109:D124" si="14">+B109+C109</f>
        <v>85810</v>
      </c>
      <c r="E109" s="70"/>
      <c r="F109" s="24" t="s">
        <v>15</v>
      </c>
      <c r="G109" s="40">
        <v>1101528</v>
      </c>
      <c r="H109" s="40">
        <v>159146</v>
      </c>
      <c r="I109" s="40">
        <f t="shared" ref="I109:I124" si="15">+G109+H109</f>
        <v>1260674</v>
      </c>
      <c r="J109" s="69"/>
      <c r="K109" s="69"/>
    </row>
    <row r="110" spans="1:11" s="42" customFormat="1">
      <c r="A110" s="24" t="s">
        <v>16</v>
      </c>
      <c r="B110" s="40">
        <v>119576</v>
      </c>
      <c r="C110" s="40">
        <v>28393</v>
      </c>
      <c r="D110" s="40">
        <f t="shared" si="14"/>
        <v>147969</v>
      </c>
      <c r="E110" s="70"/>
      <c r="F110" s="24" t="s">
        <v>16</v>
      </c>
      <c r="G110" s="40">
        <v>1895979</v>
      </c>
      <c r="H110" s="40">
        <v>373236</v>
      </c>
      <c r="I110" s="40">
        <f t="shared" si="15"/>
        <v>2269215</v>
      </c>
      <c r="J110" s="69"/>
      <c r="K110" s="69"/>
    </row>
    <row r="111" spans="1:11" s="42" customFormat="1">
      <c r="A111" s="24" t="s">
        <v>17</v>
      </c>
      <c r="B111" s="40">
        <v>70865</v>
      </c>
      <c r="C111" s="40">
        <v>9004</v>
      </c>
      <c r="D111" s="40">
        <f t="shared" si="14"/>
        <v>79869</v>
      </c>
      <c r="E111" s="70"/>
      <c r="F111" s="24" t="s">
        <v>17</v>
      </c>
      <c r="G111" s="40">
        <v>1057689</v>
      </c>
      <c r="H111" s="40">
        <v>105924</v>
      </c>
      <c r="I111" s="40">
        <f t="shared" si="15"/>
        <v>1163613</v>
      </c>
      <c r="J111" s="69"/>
      <c r="K111" s="69"/>
    </row>
    <row r="112" spans="1:11" s="42" customFormat="1">
      <c r="A112" s="24" t="s">
        <v>18</v>
      </c>
      <c r="B112" s="40">
        <v>164862</v>
      </c>
      <c r="C112" s="40">
        <v>14607</v>
      </c>
      <c r="D112" s="40">
        <f t="shared" si="14"/>
        <v>179469</v>
      </c>
      <c r="E112" s="70"/>
      <c r="F112" s="24" t="s">
        <v>18</v>
      </c>
      <c r="G112" s="40">
        <v>2212973</v>
      </c>
      <c r="H112" s="40">
        <v>174878</v>
      </c>
      <c r="I112" s="40">
        <f t="shared" si="15"/>
        <v>2387851</v>
      </c>
      <c r="J112" s="69"/>
      <c r="K112" s="69"/>
    </row>
    <row r="113" spans="1:11" s="42" customFormat="1">
      <c r="A113" s="24" t="s">
        <v>19</v>
      </c>
      <c r="B113" s="40">
        <v>398767</v>
      </c>
      <c r="C113" s="40">
        <v>59923</v>
      </c>
      <c r="D113" s="40">
        <f t="shared" si="14"/>
        <v>458690</v>
      </c>
      <c r="E113" s="70"/>
      <c r="F113" s="24" t="s">
        <v>19</v>
      </c>
      <c r="G113" s="40">
        <v>6042300</v>
      </c>
      <c r="H113" s="40">
        <v>751945</v>
      </c>
      <c r="I113" s="40">
        <f t="shared" si="15"/>
        <v>6794245</v>
      </c>
      <c r="J113" s="69"/>
      <c r="K113" s="69"/>
    </row>
    <row r="114" spans="1:11" s="42" customFormat="1">
      <c r="A114" s="24" t="s">
        <v>20</v>
      </c>
      <c r="B114" s="40">
        <v>1970806</v>
      </c>
      <c r="C114" s="40">
        <v>543335</v>
      </c>
      <c r="D114" s="40">
        <f t="shared" si="14"/>
        <v>2514141</v>
      </c>
      <c r="E114" s="70"/>
      <c r="F114" s="24" t="s">
        <v>20</v>
      </c>
      <c r="G114" s="40">
        <v>27318343</v>
      </c>
      <c r="H114" s="40">
        <v>5988003</v>
      </c>
      <c r="I114" s="40">
        <f t="shared" si="15"/>
        <v>33306346</v>
      </c>
      <c r="J114" s="69"/>
      <c r="K114" s="69"/>
    </row>
    <row r="115" spans="1:11" s="42" customFormat="1">
      <c r="A115" s="24" t="s">
        <v>21</v>
      </c>
      <c r="B115" s="40">
        <v>184094</v>
      </c>
      <c r="C115" s="40">
        <v>27537</v>
      </c>
      <c r="D115" s="40">
        <f t="shared" si="14"/>
        <v>211631</v>
      </c>
      <c r="E115" s="70"/>
      <c r="F115" s="24" t="s">
        <v>21</v>
      </c>
      <c r="G115" s="40">
        <v>3031533</v>
      </c>
      <c r="H115" s="40">
        <v>349848</v>
      </c>
      <c r="I115" s="40">
        <f t="shared" si="15"/>
        <v>3381381</v>
      </c>
      <c r="J115" s="69"/>
      <c r="K115" s="69"/>
    </row>
    <row r="116" spans="1:11" s="42" customFormat="1">
      <c r="A116" s="24" t="s">
        <v>22</v>
      </c>
      <c r="B116" s="40">
        <v>212807</v>
      </c>
      <c r="C116" s="40">
        <v>29833</v>
      </c>
      <c r="D116" s="40">
        <f t="shared" si="14"/>
        <v>242640</v>
      </c>
      <c r="E116" s="70"/>
      <c r="F116" s="24" t="s">
        <v>22</v>
      </c>
      <c r="G116" s="40">
        <v>3383251</v>
      </c>
      <c r="H116" s="40">
        <v>378843</v>
      </c>
      <c r="I116" s="40">
        <f t="shared" si="15"/>
        <v>3762094</v>
      </c>
      <c r="J116" s="69"/>
      <c r="K116" s="69"/>
    </row>
    <row r="117" spans="1:11" s="42" customFormat="1">
      <c r="A117" s="24" t="s">
        <v>204</v>
      </c>
      <c r="B117" s="40">
        <v>97475</v>
      </c>
      <c r="C117" s="40">
        <v>14513</v>
      </c>
      <c r="D117" s="40">
        <f t="shared" si="14"/>
        <v>111988</v>
      </c>
      <c r="E117" s="70"/>
      <c r="F117" s="24" t="s">
        <v>204</v>
      </c>
      <c r="G117" s="40">
        <v>1472468</v>
      </c>
      <c r="H117" s="40">
        <v>189377</v>
      </c>
      <c r="I117" s="40">
        <f t="shared" ref="I117" si="16">+G117+H117</f>
        <v>1661845</v>
      </c>
      <c r="J117" s="69"/>
      <c r="K117" s="69"/>
    </row>
    <row r="118" spans="1:11" s="42" customFormat="1">
      <c r="A118" s="24" t="s">
        <v>23</v>
      </c>
      <c r="B118" s="40">
        <v>388097</v>
      </c>
      <c r="C118" s="40">
        <v>63010</v>
      </c>
      <c r="D118" s="40">
        <f t="shared" si="14"/>
        <v>451107</v>
      </c>
      <c r="E118" s="70"/>
      <c r="F118" s="24" t="s">
        <v>23</v>
      </c>
      <c r="G118" s="40">
        <v>6129787</v>
      </c>
      <c r="H118" s="40">
        <v>816005</v>
      </c>
      <c r="I118" s="40">
        <f t="shared" si="15"/>
        <v>6945792</v>
      </c>
      <c r="J118" s="69"/>
      <c r="K118" s="69"/>
    </row>
    <row r="119" spans="1:11" s="42" customFormat="1">
      <c r="A119" s="24" t="s">
        <v>24</v>
      </c>
      <c r="B119" s="40">
        <v>186762</v>
      </c>
      <c r="C119" s="40">
        <v>29390</v>
      </c>
      <c r="D119" s="40">
        <f t="shared" si="14"/>
        <v>216152</v>
      </c>
      <c r="E119" s="70"/>
      <c r="F119" s="24" t="s">
        <v>24</v>
      </c>
      <c r="G119" s="40">
        <v>2358073</v>
      </c>
      <c r="H119" s="40">
        <v>341711</v>
      </c>
      <c r="I119" s="40">
        <f t="shared" si="15"/>
        <v>2699784</v>
      </c>
      <c r="J119" s="69"/>
      <c r="K119" s="69"/>
    </row>
    <row r="120" spans="1:11" s="42" customFormat="1">
      <c r="A120" s="24" t="s">
        <v>25</v>
      </c>
      <c r="B120" s="40">
        <v>75459</v>
      </c>
      <c r="C120" s="40">
        <v>12103</v>
      </c>
      <c r="D120" s="40">
        <f t="shared" si="14"/>
        <v>87562</v>
      </c>
      <c r="E120" s="70"/>
      <c r="F120" s="24" t="s">
        <v>25</v>
      </c>
      <c r="G120" s="40">
        <v>719155</v>
      </c>
      <c r="H120" s="40">
        <v>114878</v>
      </c>
      <c r="I120" s="40">
        <f t="shared" si="15"/>
        <v>834033</v>
      </c>
      <c r="J120" s="69"/>
      <c r="K120" s="69"/>
    </row>
    <row r="121" spans="1:11" s="42" customFormat="1">
      <c r="A121" s="24" t="s">
        <v>26</v>
      </c>
      <c r="B121" s="40">
        <v>198836</v>
      </c>
      <c r="C121" s="40">
        <v>34974</v>
      </c>
      <c r="D121" s="40">
        <f t="shared" si="14"/>
        <v>233810</v>
      </c>
      <c r="E121" s="70"/>
      <c r="F121" s="24" t="s">
        <v>26</v>
      </c>
      <c r="G121" s="40">
        <v>2305754</v>
      </c>
      <c r="H121" s="40">
        <v>390761</v>
      </c>
      <c r="I121" s="40">
        <f t="shared" si="15"/>
        <v>2696515</v>
      </c>
      <c r="J121" s="69"/>
      <c r="K121" s="69"/>
    </row>
    <row r="122" spans="1:11" s="42" customFormat="1">
      <c r="A122" s="24" t="s">
        <v>27</v>
      </c>
      <c r="B122" s="40">
        <v>34608</v>
      </c>
      <c r="C122" s="40">
        <v>3621</v>
      </c>
      <c r="D122" s="40">
        <f t="shared" si="14"/>
        <v>38229</v>
      </c>
      <c r="E122" s="70"/>
      <c r="F122" s="24" t="s">
        <v>27</v>
      </c>
      <c r="G122" s="40">
        <v>370531</v>
      </c>
      <c r="H122" s="40">
        <v>37966</v>
      </c>
      <c r="I122" s="40">
        <f t="shared" si="15"/>
        <v>408497</v>
      </c>
      <c r="J122" s="69"/>
      <c r="K122" s="69"/>
    </row>
    <row r="123" spans="1:11" s="42" customFormat="1">
      <c r="A123" s="24" t="s">
        <v>28</v>
      </c>
      <c r="B123" s="40">
        <v>44390</v>
      </c>
      <c r="C123" s="40">
        <v>9002</v>
      </c>
      <c r="D123" s="40">
        <f t="shared" si="14"/>
        <v>53392</v>
      </c>
      <c r="E123" s="70"/>
      <c r="F123" s="24" t="s">
        <v>28</v>
      </c>
      <c r="G123" s="40">
        <v>554863</v>
      </c>
      <c r="H123" s="40">
        <v>111246</v>
      </c>
      <c r="I123" s="40">
        <f t="shared" si="15"/>
        <v>666109</v>
      </c>
      <c r="J123" s="69"/>
      <c r="K123" s="69"/>
    </row>
    <row r="124" spans="1:11" s="42" customFormat="1">
      <c r="A124" s="24" t="s">
        <v>195</v>
      </c>
      <c r="B124" s="40">
        <v>0</v>
      </c>
      <c r="C124" s="40">
        <v>2123</v>
      </c>
      <c r="D124" s="40">
        <f t="shared" si="14"/>
        <v>2123</v>
      </c>
      <c r="E124" s="70"/>
      <c r="F124" s="24" t="s">
        <v>195</v>
      </c>
      <c r="G124" s="40">
        <v>0</v>
      </c>
      <c r="H124" s="40">
        <v>19633</v>
      </c>
      <c r="I124" s="40">
        <f t="shared" si="15"/>
        <v>19633</v>
      </c>
      <c r="J124" s="69"/>
      <c r="K124" s="69"/>
    </row>
    <row r="125" spans="1:11" s="42" customFormat="1">
      <c r="A125" s="22" t="s">
        <v>46</v>
      </c>
      <c r="B125" s="58">
        <f>SUM(B108:B124)</f>
        <v>4250196</v>
      </c>
      <c r="C125" s="58">
        <f>SUM(C108:C124)</f>
        <v>899652</v>
      </c>
      <c r="D125" s="58">
        <f>SUM(D108:D124)</f>
        <v>5149848</v>
      </c>
      <c r="E125" s="70"/>
      <c r="F125" s="22" t="s">
        <v>46</v>
      </c>
      <c r="G125" s="58">
        <f>SUM(G108:G124)</f>
        <v>60248449</v>
      </c>
      <c r="H125" s="58">
        <f>SUM(H108:H124)</f>
        <v>10357701</v>
      </c>
      <c r="I125" s="58">
        <f>SUM(I108:I124)</f>
        <v>70606150</v>
      </c>
      <c r="J125" s="69"/>
      <c r="K125" s="69"/>
    </row>
    <row r="126" spans="1:11" s="42" customFormat="1">
      <c r="B126" s="71"/>
      <c r="C126" s="71"/>
      <c r="D126" s="71"/>
      <c r="E126" s="52"/>
      <c r="F126" s="52"/>
      <c r="G126" s="71"/>
      <c r="H126" s="71"/>
      <c r="I126" s="71"/>
    </row>
    <row r="127" spans="1:11" s="42" customFormat="1">
      <c r="B127" s="71"/>
      <c r="C127" s="71"/>
      <c r="D127" s="71"/>
      <c r="E127" s="52"/>
      <c r="F127" s="52"/>
      <c r="G127" s="70"/>
      <c r="H127" s="70"/>
      <c r="I127" s="70"/>
    </row>
    <row r="128" spans="1:11" s="42" customFormat="1">
      <c r="A128" s="2" t="s">
        <v>298</v>
      </c>
      <c r="B128" s="52"/>
      <c r="C128" s="52"/>
      <c r="D128" s="52"/>
      <c r="E128" s="52"/>
      <c r="F128" s="2" t="s">
        <v>299</v>
      </c>
      <c r="G128" s="52"/>
      <c r="H128" s="52"/>
      <c r="I128" s="52"/>
    </row>
    <row r="129" spans="1:11" s="42" customFormat="1">
      <c r="A129" s="11" t="s">
        <v>392</v>
      </c>
      <c r="B129" s="52"/>
      <c r="C129" s="52"/>
      <c r="D129" s="52"/>
      <c r="E129" s="52"/>
      <c r="F129" s="11" t="s">
        <v>393</v>
      </c>
    </row>
    <row r="130" spans="1:11" s="42" customFormat="1">
      <c r="A130" s="8" t="s">
        <v>124</v>
      </c>
      <c r="B130" s="8" t="s">
        <v>0</v>
      </c>
      <c r="C130" s="8" t="s">
        <v>1</v>
      </c>
      <c r="D130" s="8" t="s">
        <v>45</v>
      </c>
      <c r="E130" s="52"/>
      <c r="F130" s="8" t="s">
        <v>124</v>
      </c>
      <c r="G130" s="8" t="s">
        <v>0</v>
      </c>
      <c r="H130" s="8" t="s">
        <v>1</v>
      </c>
      <c r="I130" s="8" t="s">
        <v>45</v>
      </c>
    </row>
    <row r="131" spans="1:11" s="42" customFormat="1">
      <c r="A131" s="24" t="s">
        <v>14</v>
      </c>
      <c r="B131" s="38">
        <v>13238</v>
      </c>
      <c r="C131" s="38">
        <v>4103</v>
      </c>
      <c r="D131" s="38">
        <f>+B131+C131</f>
        <v>17341</v>
      </c>
      <c r="E131" s="71"/>
      <c r="F131" s="24" t="s">
        <v>14</v>
      </c>
      <c r="G131" s="38">
        <v>160599</v>
      </c>
      <c r="H131" s="38">
        <v>38916</v>
      </c>
      <c r="I131" s="38">
        <f>+G131+H131</f>
        <v>199515</v>
      </c>
      <c r="J131" s="69"/>
      <c r="K131" s="70"/>
    </row>
    <row r="132" spans="1:11" s="42" customFormat="1">
      <c r="A132" s="24" t="s">
        <v>15</v>
      </c>
      <c r="B132" s="40">
        <v>56839</v>
      </c>
      <c r="C132" s="40">
        <v>16171</v>
      </c>
      <c r="D132" s="40">
        <f t="shared" ref="D132:D147" si="17">+B132+C132</f>
        <v>73010</v>
      </c>
      <c r="E132" s="72"/>
      <c r="F132" s="24" t="s">
        <v>15</v>
      </c>
      <c r="G132" s="40">
        <v>962696</v>
      </c>
      <c r="H132" s="40">
        <v>223483</v>
      </c>
      <c r="I132" s="40">
        <f t="shared" ref="I132:I147" si="18">+G132+H132</f>
        <v>1186179</v>
      </c>
      <c r="J132" s="69"/>
      <c r="K132" s="69"/>
    </row>
    <row r="133" spans="1:11" s="42" customFormat="1">
      <c r="A133" s="24" t="s">
        <v>16</v>
      </c>
      <c r="B133" s="40">
        <v>103716</v>
      </c>
      <c r="C133" s="40">
        <v>41725</v>
      </c>
      <c r="D133" s="40">
        <f t="shared" si="17"/>
        <v>145441</v>
      </c>
      <c r="E133" s="72"/>
      <c r="F133" s="24" t="s">
        <v>16</v>
      </c>
      <c r="G133" s="40">
        <v>1771498</v>
      </c>
      <c r="H133" s="40">
        <v>591511</v>
      </c>
      <c r="I133" s="40">
        <f t="shared" si="18"/>
        <v>2363009</v>
      </c>
      <c r="J133" s="69"/>
      <c r="K133" s="69"/>
    </row>
    <row r="134" spans="1:11" s="42" customFormat="1">
      <c r="A134" s="24" t="s">
        <v>17</v>
      </c>
      <c r="B134" s="40">
        <v>51799</v>
      </c>
      <c r="C134" s="40">
        <v>11092</v>
      </c>
      <c r="D134" s="40">
        <f t="shared" si="17"/>
        <v>62891</v>
      </c>
      <c r="E134" s="72"/>
      <c r="F134" s="24" t="s">
        <v>17</v>
      </c>
      <c r="G134" s="40">
        <v>909022</v>
      </c>
      <c r="H134" s="40">
        <v>153464</v>
      </c>
      <c r="I134" s="40">
        <f t="shared" si="18"/>
        <v>1062486</v>
      </c>
      <c r="J134" s="69"/>
      <c r="K134" s="69"/>
    </row>
    <row r="135" spans="1:11" s="42" customFormat="1">
      <c r="A135" s="24" t="s">
        <v>18</v>
      </c>
      <c r="B135" s="40">
        <v>72259</v>
      </c>
      <c r="C135" s="40">
        <v>11086</v>
      </c>
      <c r="D135" s="40">
        <f t="shared" si="17"/>
        <v>83345</v>
      </c>
      <c r="E135" s="72"/>
      <c r="F135" s="24" t="s">
        <v>18</v>
      </c>
      <c r="G135" s="40">
        <v>1118844</v>
      </c>
      <c r="H135" s="40">
        <v>135847</v>
      </c>
      <c r="I135" s="40">
        <f t="shared" si="18"/>
        <v>1254691</v>
      </c>
      <c r="J135" s="69"/>
      <c r="K135" s="69"/>
    </row>
    <row r="136" spans="1:11" s="42" customFormat="1">
      <c r="A136" s="24" t="s">
        <v>19</v>
      </c>
      <c r="B136" s="40">
        <v>228406</v>
      </c>
      <c r="C136" s="40">
        <v>44019</v>
      </c>
      <c r="D136" s="40">
        <f t="shared" si="17"/>
        <v>272425</v>
      </c>
      <c r="E136" s="72"/>
      <c r="F136" s="24" t="s">
        <v>19</v>
      </c>
      <c r="G136" s="40">
        <v>3917373</v>
      </c>
      <c r="H136" s="40">
        <v>585833</v>
      </c>
      <c r="I136" s="40">
        <f t="shared" si="18"/>
        <v>4503206</v>
      </c>
      <c r="J136" s="69"/>
      <c r="K136" s="69"/>
    </row>
    <row r="137" spans="1:11" s="42" customFormat="1">
      <c r="A137" s="24" t="s">
        <v>20</v>
      </c>
      <c r="B137" s="40">
        <v>1221800</v>
      </c>
      <c r="C137" s="40">
        <v>406714</v>
      </c>
      <c r="D137" s="40">
        <f t="shared" si="17"/>
        <v>1628514</v>
      </c>
      <c r="E137" s="72"/>
      <c r="F137" s="24" t="s">
        <v>20</v>
      </c>
      <c r="G137" s="40">
        <v>18648267</v>
      </c>
      <c r="H137" s="40">
        <v>4817537</v>
      </c>
      <c r="I137" s="40">
        <f t="shared" si="18"/>
        <v>23465804</v>
      </c>
      <c r="J137" s="69"/>
      <c r="K137" s="69"/>
    </row>
    <row r="138" spans="1:11" s="42" customFormat="1">
      <c r="A138" s="24" t="s">
        <v>21</v>
      </c>
      <c r="B138" s="40">
        <v>121266</v>
      </c>
      <c r="C138" s="40">
        <v>24194</v>
      </c>
      <c r="D138" s="40">
        <f t="shared" si="17"/>
        <v>145460</v>
      </c>
      <c r="E138" s="72"/>
      <c r="F138" s="24" t="s">
        <v>21</v>
      </c>
      <c r="G138" s="40">
        <v>2278162</v>
      </c>
      <c r="H138" s="40">
        <v>329653</v>
      </c>
      <c r="I138" s="40">
        <f t="shared" si="18"/>
        <v>2607815</v>
      </c>
      <c r="J138" s="69"/>
      <c r="K138" s="69"/>
    </row>
    <row r="139" spans="1:11" s="42" customFormat="1">
      <c r="A139" s="24" t="s">
        <v>22</v>
      </c>
      <c r="B139" s="40">
        <v>116402</v>
      </c>
      <c r="C139" s="40">
        <v>21913</v>
      </c>
      <c r="D139" s="40">
        <f t="shared" si="17"/>
        <v>138315</v>
      </c>
      <c r="E139" s="72"/>
      <c r="F139" s="24" t="s">
        <v>22</v>
      </c>
      <c r="G139" s="40">
        <v>2173104</v>
      </c>
      <c r="H139" s="40">
        <v>290518</v>
      </c>
      <c r="I139" s="40">
        <f t="shared" si="18"/>
        <v>2463622</v>
      </c>
      <c r="J139" s="69"/>
      <c r="K139" s="69"/>
    </row>
    <row r="140" spans="1:11" s="42" customFormat="1">
      <c r="A140" s="24" t="s">
        <v>204</v>
      </c>
      <c r="B140" s="40">
        <v>55486</v>
      </c>
      <c r="C140" s="40">
        <v>10958</v>
      </c>
      <c r="D140" s="40">
        <f t="shared" si="17"/>
        <v>66444</v>
      </c>
      <c r="E140" s="72"/>
      <c r="F140" s="24" t="s">
        <v>204</v>
      </c>
      <c r="G140" s="40">
        <v>979260</v>
      </c>
      <c r="H140" s="40">
        <v>137620</v>
      </c>
      <c r="I140" s="40">
        <f t="shared" ref="I140" si="19">+G140+H140</f>
        <v>1116880</v>
      </c>
      <c r="J140" s="69"/>
      <c r="K140" s="69"/>
    </row>
    <row r="141" spans="1:11" s="42" customFormat="1">
      <c r="A141" s="24" t="s">
        <v>23</v>
      </c>
      <c r="B141" s="40">
        <v>244063</v>
      </c>
      <c r="C141" s="40">
        <v>44035</v>
      </c>
      <c r="D141" s="40">
        <f t="shared" si="17"/>
        <v>288098</v>
      </c>
      <c r="E141" s="72"/>
      <c r="F141" s="24" t="s">
        <v>23</v>
      </c>
      <c r="G141" s="40">
        <v>4415996</v>
      </c>
      <c r="H141" s="40">
        <v>601038</v>
      </c>
      <c r="I141" s="40">
        <f t="shared" si="18"/>
        <v>5017034</v>
      </c>
      <c r="J141" s="69"/>
      <c r="K141" s="69"/>
    </row>
    <row r="142" spans="1:11" s="42" customFormat="1">
      <c r="A142" s="24" t="s">
        <v>24</v>
      </c>
      <c r="B142" s="40">
        <v>85338</v>
      </c>
      <c r="C142" s="40">
        <v>18503</v>
      </c>
      <c r="D142" s="40">
        <f t="shared" si="17"/>
        <v>103841</v>
      </c>
      <c r="E142" s="72"/>
      <c r="F142" s="24" t="s">
        <v>24</v>
      </c>
      <c r="G142" s="40">
        <v>1187814</v>
      </c>
      <c r="H142" s="40">
        <v>211813</v>
      </c>
      <c r="I142" s="40">
        <f t="shared" si="18"/>
        <v>1399627</v>
      </c>
      <c r="J142" s="69"/>
      <c r="K142" s="69"/>
    </row>
    <row r="143" spans="1:11" s="42" customFormat="1">
      <c r="A143" s="24" t="s">
        <v>25</v>
      </c>
      <c r="B143" s="40">
        <v>35781</v>
      </c>
      <c r="C143" s="40">
        <v>8089</v>
      </c>
      <c r="D143" s="40">
        <f t="shared" si="17"/>
        <v>43870</v>
      </c>
      <c r="E143" s="72"/>
      <c r="F143" s="24" t="s">
        <v>25</v>
      </c>
      <c r="G143" s="40">
        <v>409448</v>
      </c>
      <c r="H143" s="40">
        <v>82536</v>
      </c>
      <c r="I143" s="40">
        <f t="shared" si="18"/>
        <v>491984</v>
      </c>
      <c r="J143" s="69"/>
      <c r="K143" s="69"/>
    </row>
    <row r="144" spans="1:11" s="42" customFormat="1">
      <c r="A144" s="24" t="s">
        <v>26</v>
      </c>
      <c r="B144" s="40">
        <v>106727</v>
      </c>
      <c r="C144" s="40">
        <v>26553</v>
      </c>
      <c r="D144" s="40">
        <f t="shared" si="17"/>
        <v>133280</v>
      </c>
      <c r="E144" s="72"/>
      <c r="F144" s="24" t="s">
        <v>26</v>
      </c>
      <c r="G144" s="40">
        <v>1473015</v>
      </c>
      <c r="H144" s="40">
        <v>319305</v>
      </c>
      <c r="I144" s="40">
        <f t="shared" si="18"/>
        <v>1792320</v>
      </c>
      <c r="J144" s="69"/>
      <c r="K144" s="69"/>
    </row>
    <row r="145" spans="1:11" s="42" customFormat="1">
      <c r="A145" s="24" t="s">
        <v>27</v>
      </c>
      <c r="B145" s="40">
        <v>13037</v>
      </c>
      <c r="C145" s="40">
        <v>2558</v>
      </c>
      <c r="D145" s="40">
        <f t="shared" si="17"/>
        <v>15595</v>
      </c>
      <c r="E145" s="72"/>
      <c r="F145" s="24" t="s">
        <v>27</v>
      </c>
      <c r="G145" s="40">
        <v>157561</v>
      </c>
      <c r="H145" s="40">
        <v>27280</v>
      </c>
      <c r="I145" s="40">
        <f t="shared" si="18"/>
        <v>184841</v>
      </c>
      <c r="J145" s="69"/>
      <c r="K145" s="69"/>
    </row>
    <row r="146" spans="1:11" s="42" customFormat="1">
      <c r="A146" s="24" t="s">
        <v>28</v>
      </c>
      <c r="B146" s="40">
        <v>22345</v>
      </c>
      <c r="C146" s="40">
        <v>8026</v>
      </c>
      <c r="D146" s="40">
        <f t="shared" si="17"/>
        <v>30371</v>
      </c>
      <c r="E146" s="72"/>
      <c r="F146" s="24" t="s">
        <v>28</v>
      </c>
      <c r="G146" s="40">
        <v>305224</v>
      </c>
      <c r="H146" s="40">
        <v>113614</v>
      </c>
      <c r="I146" s="40">
        <f t="shared" si="18"/>
        <v>418838</v>
      </c>
      <c r="J146" s="69"/>
      <c r="K146" s="69"/>
    </row>
    <row r="147" spans="1:11" s="42" customFormat="1">
      <c r="A147" s="24" t="s">
        <v>195</v>
      </c>
      <c r="B147" s="40">
        <v>0</v>
      </c>
      <c r="C147" s="40">
        <v>2819</v>
      </c>
      <c r="D147" s="40">
        <f t="shared" si="17"/>
        <v>2819</v>
      </c>
      <c r="E147" s="72"/>
      <c r="F147" s="24" t="s">
        <v>195</v>
      </c>
      <c r="G147" s="40">
        <v>0</v>
      </c>
      <c r="H147" s="40">
        <v>37270</v>
      </c>
      <c r="I147" s="40">
        <f t="shared" si="18"/>
        <v>37270</v>
      </c>
      <c r="J147" s="69"/>
      <c r="K147" s="69"/>
    </row>
    <row r="148" spans="1:11" s="42" customFormat="1">
      <c r="A148" s="22" t="s">
        <v>46</v>
      </c>
      <c r="B148" s="58">
        <f>SUM(B131:B147)</f>
        <v>2548502</v>
      </c>
      <c r="C148" s="58">
        <f>SUM(C131:C147)</f>
        <v>702558</v>
      </c>
      <c r="D148" s="58">
        <f>SUM(D131:D147)</f>
        <v>3251060</v>
      </c>
      <c r="E148" s="72"/>
      <c r="F148" s="22" t="s">
        <v>46</v>
      </c>
      <c r="G148" s="58">
        <f>SUM(G131:G147)</f>
        <v>40867883</v>
      </c>
      <c r="H148" s="58">
        <f t="shared" ref="H148:I148" si="20">SUM(H131:H147)</f>
        <v>8697238</v>
      </c>
      <c r="I148" s="58">
        <f t="shared" si="20"/>
        <v>49565121</v>
      </c>
      <c r="J148" s="69"/>
      <c r="K148" s="69"/>
    </row>
    <row r="149" spans="1:11" s="42" customFormat="1">
      <c r="B149" s="74"/>
      <c r="C149" s="74"/>
      <c r="D149" s="74"/>
      <c r="E149" s="52"/>
      <c r="F149" s="52"/>
      <c r="G149" s="74"/>
      <c r="H149" s="74"/>
      <c r="I149" s="74"/>
    </row>
    <row r="150" spans="1:11" s="42" customFormat="1">
      <c r="B150" s="74"/>
      <c r="C150" s="74"/>
      <c r="D150" s="74"/>
      <c r="E150" s="52"/>
      <c r="F150" s="52"/>
      <c r="G150" s="74"/>
      <c r="H150" s="74"/>
      <c r="I150" s="74"/>
    </row>
    <row r="151" spans="1:11" s="42" customFormat="1">
      <c r="A151" s="11" t="s">
        <v>324</v>
      </c>
      <c r="B151" s="52"/>
      <c r="C151" s="52"/>
      <c r="D151" s="52"/>
      <c r="E151" s="52"/>
      <c r="F151" s="11" t="s">
        <v>325</v>
      </c>
    </row>
    <row r="152" spans="1:11" s="42" customFormat="1">
      <c r="A152" s="11" t="s">
        <v>394</v>
      </c>
      <c r="B152" s="52"/>
      <c r="C152" s="52"/>
      <c r="D152" s="52"/>
      <c r="E152" s="52"/>
      <c r="F152" s="11" t="s">
        <v>395</v>
      </c>
    </row>
    <row r="153" spans="1:11">
      <c r="A153" s="25" t="s">
        <v>125</v>
      </c>
      <c r="B153" s="32" t="s">
        <v>0</v>
      </c>
      <c r="C153" s="32" t="s">
        <v>1</v>
      </c>
      <c r="D153" s="32" t="s">
        <v>45</v>
      </c>
      <c r="F153" s="25" t="s">
        <v>125</v>
      </c>
      <c r="G153" s="32" t="s">
        <v>0</v>
      </c>
      <c r="H153" s="32" t="s">
        <v>1</v>
      </c>
      <c r="I153" s="32" t="s">
        <v>45</v>
      </c>
    </row>
    <row r="154" spans="1:11">
      <c r="A154" s="24" t="s">
        <v>33</v>
      </c>
      <c r="B154" s="4">
        <v>231318</v>
      </c>
      <c r="C154" s="4">
        <v>17408</v>
      </c>
      <c r="D154" s="38">
        <f>SUM(B154:C154)</f>
        <v>248726</v>
      </c>
      <c r="F154" s="24" t="s">
        <v>33</v>
      </c>
      <c r="G154" s="4">
        <v>4152789</v>
      </c>
      <c r="H154" s="4">
        <v>269305</v>
      </c>
      <c r="I154" s="38">
        <f>SUM(G154:H154)</f>
        <v>4422094</v>
      </c>
    </row>
    <row r="155" spans="1:11">
      <c r="A155" s="24" t="s">
        <v>34</v>
      </c>
      <c r="B155" s="5">
        <v>30767</v>
      </c>
      <c r="C155" s="5">
        <v>49659</v>
      </c>
      <c r="D155" s="40">
        <f t="shared" ref="D155:D162" si="21">SUM(B155:C155)</f>
        <v>80426</v>
      </c>
      <c r="F155" s="24" t="s">
        <v>34</v>
      </c>
      <c r="G155" s="5">
        <v>510300</v>
      </c>
      <c r="H155" s="5">
        <v>683590</v>
      </c>
      <c r="I155" s="40">
        <f t="shared" ref="I155:I162" si="22">SUM(G155:H155)</f>
        <v>1193890</v>
      </c>
    </row>
    <row r="156" spans="1:11">
      <c r="A156" s="24" t="s">
        <v>35</v>
      </c>
      <c r="B156" s="5">
        <v>461438</v>
      </c>
      <c r="C156" s="5">
        <v>92299</v>
      </c>
      <c r="D156" s="40">
        <f t="shared" si="21"/>
        <v>553737</v>
      </c>
      <c r="F156" s="24" t="s">
        <v>35</v>
      </c>
      <c r="G156" s="5">
        <v>7409691</v>
      </c>
      <c r="H156" s="5">
        <v>1273492</v>
      </c>
      <c r="I156" s="40">
        <f t="shared" si="22"/>
        <v>8683183</v>
      </c>
    </row>
    <row r="157" spans="1:11">
      <c r="A157" s="24" t="s">
        <v>36</v>
      </c>
      <c r="B157" s="5">
        <v>15294</v>
      </c>
      <c r="C157" s="5">
        <v>11003</v>
      </c>
      <c r="D157" s="40">
        <f t="shared" si="21"/>
        <v>26297</v>
      </c>
      <c r="F157" s="24" t="s">
        <v>36</v>
      </c>
      <c r="G157" s="5">
        <v>240132</v>
      </c>
      <c r="H157" s="5">
        <v>137699</v>
      </c>
      <c r="I157" s="40">
        <f t="shared" si="22"/>
        <v>377831</v>
      </c>
    </row>
    <row r="158" spans="1:11">
      <c r="A158" s="24" t="s">
        <v>37</v>
      </c>
      <c r="B158" s="5">
        <v>434438</v>
      </c>
      <c r="C158" s="5">
        <v>59676</v>
      </c>
      <c r="D158" s="40">
        <f t="shared" si="21"/>
        <v>494114</v>
      </c>
      <c r="F158" s="24" t="s">
        <v>37</v>
      </c>
      <c r="G158" s="5">
        <v>7672464</v>
      </c>
      <c r="H158" s="5">
        <v>960672</v>
      </c>
      <c r="I158" s="40">
        <f t="shared" si="22"/>
        <v>8633136</v>
      </c>
    </row>
    <row r="159" spans="1:11">
      <c r="A159" s="24" t="s">
        <v>38</v>
      </c>
      <c r="B159" s="5">
        <v>1212780</v>
      </c>
      <c r="C159" s="5">
        <v>146629</v>
      </c>
      <c r="D159" s="40">
        <f t="shared" si="21"/>
        <v>1359409</v>
      </c>
      <c r="F159" s="24" t="s">
        <v>38</v>
      </c>
      <c r="G159" s="5">
        <v>19081476</v>
      </c>
      <c r="H159" s="5">
        <v>2077680</v>
      </c>
      <c r="I159" s="40">
        <f t="shared" si="22"/>
        <v>21159156</v>
      </c>
    </row>
    <row r="160" spans="1:11">
      <c r="A160" s="24" t="s">
        <v>39</v>
      </c>
      <c r="B160" s="5">
        <v>362171</v>
      </c>
      <c r="C160" s="5">
        <v>86706</v>
      </c>
      <c r="D160" s="40">
        <f t="shared" si="21"/>
        <v>448877</v>
      </c>
      <c r="F160" s="24" t="s">
        <v>39</v>
      </c>
      <c r="G160" s="5">
        <v>6381452</v>
      </c>
      <c r="H160" s="5">
        <v>1198555</v>
      </c>
      <c r="I160" s="40">
        <f t="shared" si="22"/>
        <v>7580007</v>
      </c>
    </row>
    <row r="161" spans="1:11">
      <c r="A161" s="24" t="s">
        <v>47</v>
      </c>
      <c r="B161" s="5">
        <v>3498328</v>
      </c>
      <c r="C161" s="5">
        <v>1055497</v>
      </c>
      <c r="D161" s="40">
        <f t="shared" si="21"/>
        <v>4553825</v>
      </c>
      <c r="F161" s="24" t="s">
        <v>47</v>
      </c>
      <c r="G161" s="5">
        <v>47559793</v>
      </c>
      <c r="H161" s="5">
        <v>11382804</v>
      </c>
      <c r="I161" s="40">
        <f t="shared" si="22"/>
        <v>58942597</v>
      </c>
    </row>
    <row r="162" spans="1:11">
      <c r="A162" s="24" t="s">
        <v>195</v>
      </c>
      <c r="B162" s="5">
        <v>552164</v>
      </c>
      <c r="C162" s="5">
        <v>83558</v>
      </c>
      <c r="D162" s="40">
        <f t="shared" si="21"/>
        <v>635722</v>
      </c>
      <c r="F162" s="24" t="s">
        <v>195</v>
      </c>
      <c r="G162" s="5">
        <v>8108235</v>
      </c>
      <c r="H162" s="5">
        <v>1073159</v>
      </c>
      <c r="I162" s="40">
        <f t="shared" si="22"/>
        <v>9181394</v>
      </c>
    </row>
    <row r="163" spans="1:11">
      <c r="A163" s="22" t="s">
        <v>46</v>
      </c>
      <c r="B163" s="47">
        <f>SUM(B154:B162)</f>
        <v>6798698</v>
      </c>
      <c r="C163" s="58">
        <f t="shared" ref="C163:D163" si="23">SUM(C154:C162)</f>
        <v>1602435</v>
      </c>
      <c r="D163" s="58">
        <f t="shared" si="23"/>
        <v>8401133</v>
      </c>
      <c r="F163" s="22" t="s">
        <v>46</v>
      </c>
      <c r="G163" s="47">
        <f>SUM(G154:G162)</f>
        <v>101116332</v>
      </c>
      <c r="H163" s="58">
        <f t="shared" ref="H163:I163" si="24">SUM(H154:H162)</f>
        <v>19056956</v>
      </c>
      <c r="I163" s="58">
        <f t="shared" si="24"/>
        <v>120173288</v>
      </c>
    </row>
    <row r="164" spans="1:11" s="112" customFormat="1">
      <c r="A164" s="111"/>
      <c r="B164" s="95"/>
      <c r="C164" s="204"/>
      <c r="D164" s="204"/>
      <c r="E164" s="111"/>
      <c r="F164" s="95"/>
      <c r="G164" s="95"/>
      <c r="H164" s="204"/>
      <c r="I164" s="204"/>
    </row>
    <row r="166" spans="1:11" s="42" customFormat="1">
      <c r="A166" s="11" t="s">
        <v>326</v>
      </c>
      <c r="B166" s="52"/>
      <c r="C166" s="52"/>
      <c r="D166" s="52"/>
      <c r="E166" s="52"/>
      <c r="F166" s="11" t="s">
        <v>327</v>
      </c>
    </row>
    <row r="167" spans="1:11">
      <c r="A167" s="11" t="s">
        <v>396</v>
      </c>
      <c r="B167" s="52"/>
      <c r="C167" s="52"/>
      <c r="D167" s="52"/>
      <c r="E167" s="52"/>
      <c r="F167" s="11" t="s">
        <v>397</v>
      </c>
      <c r="G167" s="42"/>
      <c r="H167" s="42"/>
      <c r="I167" s="42"/>
    </row>
    <row r="168" spans="1:11">
      <c r="A168" s="25" t="s">
        <v>125</v>
      </c>
      <c r="B168" s="32" t="s">
        <v>0</v>
      </c>
      <c r="C168" s="32" t="s">
        <v>1</v>
      </c>
      <c r="D168" s="32" t="s">
        <v>45</v>
      </c>
      <c r="F168" s="25" t="s">
        <v>125</v>
      </c>
      <c r="G168" s="32" t="s">
        <v>0</v>
      </c>
      <c r="H168" s="32" t="s">
        <v>1</v>
      </c>
      <c r="I168" s="32" t="s">
        <v>45</v>
      </c>
    </row>
    <row r="169" spans="1:11">
      <c r="A169" s="24" t="s">
        <v>33</v>
      </c>
      <c r="B169" s="4">
        <v>93946</v>
      </c>
      <c r="C169" s="4">
        <v>5517</v>
      </c>
      <c r="D169" s="38">
        <f>SUM(B169:C169)</f>
        <v>99463</v>
      </c>
      <c r="F169" s="24" t="s">
        <v>33</v>
      </c>
      <c r="G169" s="4">
        <v>1554333</v>
      </c>
      <c r="H169" s="4">
        <v>83336</v>
      </c>
      <c r="I169" s="38">
        <f>SUM(G169:H169)</f>
        <v>1637669</v>
      </c>
      <c r="K169" s="48"/>
    </row>
    <row r="170" spans="1:11">
      <c r="A170" s="24" t="s">
        <v>34</v>
      </c>
      <c r="B170" s="5">
        <v>5224</v>
      </c>
      <c r="C170" s="5">
        <v>8933</v>
      </c>
      <c r="D170" s="40">
        <f t="shared" ref="D170:D177" si="25">SUM(B170:C170)</f>
        <v>14157</v>
      </c>
      <c r="F170" s="24" t="s">
        <v>34</v>
      </c>
      <c r="G170" s="5">
        <v>80284</v>
      </c>
      <c r="H170" s="5">
        <v>116612</v>
      </c>
      <c r="I170" s="40">
        <f t="shared" ref="I170:I177" si="26">SUM(G170:H170)</f>
        <v>196896</v>
      </c>
      <c r="K170" s="48"/>
    </row>
    <row r="171" spans="1:11">
      <c r="A171" s="24" t="s">
        <v>35</v>
      </c>
      <c r="B171" s="5">
        <v>182233</v>
      </c>
      <c r="C171" s="5">
        <v>25864</v>
      </c>
      <c r="D171" s="40">
        <f t="shared" si="25"/>
        <v>208097</v>
      </c>
      <c r="F171" s="24" t="s">
        <v>35</v>
      </c>
      <c r="G171" s="5">
        <v>2909904</v>
      </c>
      <c r="H171" s="5">
        <v>351329</v>
      </c>
      <c r="I171" s="40">
        <f t="shared" si="26"/>
        <v>3261233</v>
      </c>
      <c r="K171" s="48"/>
    </row>
    <row r="172" spans="1:11">
      <c r="A172" s="24" t="s">
        <v>36</v>
      </c>
      <c r="B172" s="5">
        <v>4547</v>
      </c>
      <c r="C172" s="5">
        <v>3412</v>
      </c>
      <c r="D172" s="40">
        <f t="shared" si="25"/>
        <v>7959</v>
      </c>
      <c r="F172" s="24" t="s">
        <v>36</v>
      </c>
      <c r="G172" s="5">
        <v>69887</v>
      </c>
      <c r="H172" s="5">
        <v>43435</v>
      </c>
      <c r="I172" s="40">
        <f t="shared" si="26"/>
        <v>113322</v>
      </c>
      <c r="K172" s="48"/>
    </row>
    <row r="173" spans="1:11">
      <c r="A173" s="24" t="s">
        <v>37</v>
      </c>
      <c r="B173" s="5">
        <v>73268</v>
      </c>
      <c r="C173" s="5">
        <v>12283</v>
      </c>
      <c r="D173" s="40">
        <f t="shared" si="25"/>
        <v>85551</v>
      </c>
      <c r="F173" s="24" t="s">
        <v>37</v>
      </c>
      <c r="G173" s="5">
        <v>1263865</v>
      </c>
      <c r="H173" s="5">
        <v>197016</v>
      </c>
      <c r="I173" s="40">
        <f t="shared" si="26"/>
        <v>1460881</v>
      </c>
      <c r="K173" s="48"/>
    </row>
    <row r="174" spans="1:11">
      <c r="A174" s="24" t="s">
        <v>38</v>
      </c>
      <c r="B174" s="5">
        <v>825539</v>
      </c>
      <c r="C174" s="5">
        <v>63460</v>
      </c>
      <c r="D174" s="40">
        <f t="shared" si="25"/>
        <v>888999</v>
      </c>
      <c r="F174" s="24" t="s">
        <v>38</v>
      </c>
      <c r="G174" s="5">
        <v>13174602</v>
      </c>
      <c r="H174" s="5">
        <v>932179</v>
      </c>
      <c r="I174" s="40">
        <f t="shared" si="26"/>
        <v>14106781</v>
      </c>
      <c r="K174" s="48"/>
    </row>
    <row r="175" spans="1:11">
      <c r="A175" s="24" t="s">
        <v>39</v>
      </c>
      <c r="B175" s="5">
        <v>94047</v>
      </c>
      <c r="C175" s="5">
        <v>23826</v>
      </c>
      <c r="D175" s="40">
        <f t="shared" si="25"/>
        <v>117873</v>
      </c>
      <c r="F175" s="24" t="s">
        <v>39</v>
      </c>
      <c r="G175" s="5">
        <v>1511120</v>
      </c>
      <c r="H175" s="5">
        <v>314940</v>
      </c>
      <c r="I175" s="40">
        <f t="shared" si="26"/>
        <v>1826060</v>
      </c>
      <c r="K175" s="48"/>
    </row>
    <row r="176" spans="1:11">
      <c r="A176" s="24" t="s">
        <v>47</v>
      </c>
      <c r="B176" s="5">
        <v>2595869</v>
      </c>
      <c r="C176" s="5">
        <v>702658</v>
      </c>
      <c r="D176" s="40">
        <f t="shared" si="25"/>
        <v>3298527</v>
      </c>
      <c r="F176" s="24" t="s">
        <v>47</v>
      </c>
      <c r="G176" s="5">
        <v>34487981</v>
      </c>
      <c r="H176" s="5">
        <v>7663429</v>
      </c>
      <c r="I176" s="40">
        <f t="shared" si="26"/>
        <v>42151410</v>
      </c>
      <c r="K176" s="48"/>
    </row>
    <row r="177" spans="1:11">
      <c r="A177" s="24" t="s">
        <v>195</v>
      </c>
      <c r="B177" s="5">
        <v>375523</v>
      </c>
      <c r="C177" s="5">
        <v>53699</v>
      </c>
      <c r="D177" s="40">
        <f t="shared" si="25"/>
        <v>429222</v>
      </c>
      <c r="F177" s="24" t="s">
        <v>195</v>
      </c>
      <c r="G177" s="5">
        <v>5196473</v>
      </c>
      <c r="H177" s="5">
        <v>655425</v>
      </c>
      <c r="I177" s="40">
        <f t="shared" si="26"/>
        <v>5851898</v>
      </c>
      <c r="K177" s="48"/>
    </row>
    <row r="178" spans="1:11">
      <c r="A178" s="22" t="s">
        <v>46</v>
      </c>
      <c r="B178" s="47">
        <f>SUM(B169:B177)</f>
        <v>4250196</v>
      </c>
      <c r="C178" s="58">
        <f t="shared" ref="C178:D178" si="27">SUM(C169:C177)</f>
        <v>899652</v>
      </c>
      <c r="D178" s="58">
        <f t="shared" si="27"/>
        <v>5149848</v>
      </c>
      <c r="F178" s="22" t="s">
        <v>46</v>
      </c>
      <c r="G178" s="47">
        <f>SUM(G169:G177)</f>
        <v>60248449</v>
      </c>
      <c r="H178" s="58">
        <f t="shared" ref="H178:I178" si="28">SUM(H169:H177)</f>
        <v>10357701</v>
      </c>
      <c r="I178" s="58">
        <f t="shared" si="28"/>
        <v>70606150</v>
      </c>
      <c r="K178" s="48"/>
    </row>
    <row r="181" spans="1:11" s="42" customFormat="1">
      <c r="A181" s="11" t="s">
        <v>328</v>
      </c>
      <c r="B181" s="52"/>
      <c r="C181" s="52"/>
      <c r="D181" s="52"/>
      <c r="E181" s="52"/>
      <c r="F181" s="11" t="s">
        <v>329</v>
      </c>
    </row>
    <row r="182" spans="1:11">
      <c r="A182" s="11" t="s">
        <v>398</v>
      </c>
      <c r="B182" s="52"/>
      <c r="C182" s="52"/>
      <c r="D182" s="52"/>
      <c r="E182" s="52"/>
      <c r="F182" s="11" t="s">
        <v>399</v>
      </c>
      <c r="G182" s="42"/>
      <c r="H182" s="42"/>
      <c r="I182" s="42"/>
    </row>
    <row r="183" spans="1:11">
      <c r="A183" s="25" t="s">
        <v>125</v>
      </c>
      <c r="B183" s="32" t="s">
        <v>0</v>
      </c>
      <c r="C183" s="32" t="s">
        <v>1</v>
      </c>
      <c r="D183" s="32" t="s">
        <v>45</v>
      </c>
      <c r="F183" s="25" t="s">
        <v>125</v>
      </c>
      <c r="G183" s="32" t="s">
        <v>0</v>
      </c>
      <c r="H183" s="32" t="s">
        <v>1</v>
      </c>
      <c r="I183" s="32" t="s">
        <v>45</v>
      </c>
    </row>
    <row r="184" spans="1:11">
      <c r="A184" s="24" t="s">
        <v>33</v>
      </c>
      <c r="B184" s="4">
        <v>137372</v>
      </c>
      <c r="C184" s="4">
        <v>11891</v>
      </c>
      <c r="D184" s="38">
        <f>SUM(B184:C184)</f>
        <v>149263</v>
      </c>
      <c r="F184" s="24" t="s">
        <v>33</v>
      </c>
      <c r="G184" s="4">
        <v>2598456</v>
      </c>
      <c r="H184" s="4">
        <v>185969</v>
      </c>
      <c r="I184" s="38">
        <f>SUM(G184:H184)</f>
        <v>2784425</v>
      </c>
    </row>
    <row r="185" spans="1:11">
      <c r="A185" s="24" t="s">
        <v>34</v>
      </c>
      <c r="B185" s="5">
        <v>25543</v>
      </c>
      <c r="C185" s="5">
        <v>40725</v>
      </c>
      <c r="D185" s="40">
        <f t="shared" ref="D185:D192" si="29">SUM(B185:C185)</f>
        <v>66268</v>
      </c>
      <c r="F185" s="24" t="s">
        <v>34</v>
      </c>
      <c r="G185" s="5">
        <v>430016</v>
      </c>
      <c r="H185" s="5">
        <v>566971</v>
      </c>
      <c r="I185" s="40">
        <f t="shared" ref="I185:I192" si="30">SUM(G185:H185)</f>
        <v>996987</v>
      </c>
    </row>
    <row r="186" spans="1:11">
      <c r="A186" s="24" t="s">
        <v>35</v>
      </c>
      <c r="B186" s="5">
        <v>279205</v>
      </c>
      <c r="C186" s="5">
        <v>66427</v>
      </c>
      <c r="D186" s="40">
        <f t="shared" si="29"/>
        <v>345632</v>
      </c>
      <c r="F186" s="24" t="s">
        <v>35</v>
      </c>
      <c r="G186" s="5">
        <v>4499787</v>
      </c>
      <c r="H186" s="5">
        <v>922124</v>
      </c>
      <c r="I186" s="40">
        <f t="shared" si="30"/>
        <v>5421911</v>
      </c>
    </row>
    <row r="187" spans="1:11">
      <c r="A187" s="24" t="s">
        <v>36</v>
      </c>
      <c r="B187" s="5">
        <v>10747</v>
      </c>
      <c r="C187" s="5">
        <v>7591</v>
      </c>
      <c r="D187" s="40">
        <f t="shared" si="29"/>
        <v>18338</v>
      </c>
      <c r="F187" s="24" t="s">
        <v>36</v>
      </c>
      <c r="G187" s="5">
        <v>170245</v>
      </c>
      <c r="H187" s="5">
        <v>94264</v>
      </c>
      <c r="I187" s="40">
        <f t="shared" si="30"/>
        <v>264509</v>
      </c>
    </row>
    <row r="188" spans="1:11">
      <c r="A188" s="24" t="s">
        <v>37</v>
      </c>
      <c r="B188" s="5">
        <v>361170</v>
      </c>
      <c r="C188" s="5">
        <v>47387</v>
      </c>
      <c r="D188" s="40">
        <f t="shared" si="29"/>
        <v>408557</v>
      </c>
      <c r="F188" s="24" t="s">
        <v>37</v>
      </c>
      <c r="G188" s="5">
        <v>6408599</v>
      </c>
      <c r="H188" s="5">
        <v>763560</v>
      </c>
      <c r="I188" s="40">
        <f t="shared" si="30"/>
        <v>7172159</v>
      </c>
    </row>
    <row r="189" spans="1:11">
      <c r="A189" s="24" t="s">
        <v>38</v>
      </c>
      <c r="B189" s="5">
        <v>387241</v>
      </c>
      <c r="C189" s="5">
        <v>83108</v>
      </c>
      <c r="D189" s="40">
        <f t="shared" si="29"/>
        <v>470349</v>
      </c>
      <c r="F189" s="24" t="s">
        <v>38</v>
      </c>
      <c r="G189" s="5">
        <v>5906874</v>
      </c>
      <c r="H189" s="5">
        <v>1145059</v>
      </c>
      <c r="I189" s="40">
        <f t="shared" si="30"/>
        <v>7051933</v>
      </c>
    </row>
    <row r="190" spans="1:11">
      <c r="A190" s="24" t="s">
        <v>39</v>
      </c>
      <c r="B190" s="5">
        <v>268124</v>
      </c>
      <c r="C190" s="5">
        <v>62872</v>
      </c>
      <c r="D190" s="40">
        <f t="shared" si="29"/>
        <v>330996</v>
      </c>
      <c r="F190" s="24" t="s">
        <v>39</v>
      </c>
      <c r="G190" s="5">
        <v>4870332</v>
      </c>
      <c r="H190" s="5">
        <v>883529</v>
      </c>
      <c r="I190" s="40">
        <f t="shared" si="30"/>
        <v>5753861</v>
      </c>
    </row>
    <row r="191" spans="1:11">
      <c r="A191" s="24" t="s">
        <v>47</v>
      </c>
      <c r="B191" s="5">
        <v>902459</v>
      </c>
      <c r="C191" s="5">
        <v>352742</v>
      </c>
      <c r="D191" s="40">
        <f t="shared" si="29"/>
        <v>1255201</v>
      </c>
      <c r="F191" s="24" t="s">
        <v>47</v>
      </c>
      <c r="G191" s="5">
        <v>13071812</v>
      </c>
      <c r="H191" s="5">
        <v>3718689</v>
      </c>
      <c r="I191" s="40">
        <f t="shared" si="30"/>
        <v>16790501</v>
      </c>
    </row>
    <row r="192" spans="1:11">
      <c r="A192" s="24" t="s">
        <v>195</v>
      </c>
      <c r="B192" s="5">
        <v>176641</v>
      </c>
      <c r="C192" s="5">
        <v>29815</v>
      </c>
      <c r="D192" s="40">
        <f t="shared" si="29"/>
        <v>206456</v>
      </c>
      <c r="F192" s="24" t="s">
        <v>195</v>
      </c>
      <c r="G192" s="5">
        <v>2911762</v>
      </c>
      <c r="H192" s="5">
        <v>417073</v>
      </c>
      <c r="I192" s="40">
        <f t="shared" si="30"/>
        <v>3328835</v>
      </c>
    </row>
    <row r="193" spans="1:11">
      <c r="A193" s="22" t="s">
        <v>46</v>
      </c>
      <c r="B193" s="47">
        <f>SUM(B184:B192)</f>
        <v>2548502</v>
      </c>
      <c r="C193" s="58">
        <f t="shared" ref="C193:D193" si="31">SUM(C184:C192)</f>
        <v>702558</v>
      </c>
      <c r="D193" s="58">
        <f t="shared" si="31"/>
        <v>3251060</v>
      </c>
      <c r="F193" s="22" t="s">
        <v>46</v>
      </c>
      <c r="G193" s="47">
        <f>SUM(G184:G192)</f>
        <v>40867883</v>
      </c>
      <c r="H193" s="58">
        <f t="shared" ref="H193:I193" si="32">SUM(H184:H192)</f>
        <v>8697238</v>
      </c>
      <c r="I193" s="58">
        <f t="shared" si="32"/>
        <v>49565121</v>
      </c>
      <c r="K193" s="48"/>
    </row>
    <row r="194" spans="1:11">
      <c r="D194" s="43"/>
    </row>
    <row r="195" spans="1:11">
      <c r="G195" s="48"/>
    </row>
  </sheetData>
  <mergeCells count="1">
    <mergeCell ref="A25:J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showGridLines="0" topLeftCell="A7" zoomScaleNormal="100" workbookViewId="0">
      <selection activeCell="A44" sqref="A44"/>
    </sheetView>
  </sheetViews>
  <sheetFormatPr baseColWidth="10" defaultColWidth="33.140625" defaultRowHeight="12.75"/>
  <cols>
    <col min="1" max="1" width="30.7109375" style="3" customWidth="1"/>
    <col min="2" max="5" width="15.7109375" style="6" customWidth="1"/>
    <col min="6" max="6" width="30.7109375" style="6" customWidth="1"/>
    <col min="7" max="36" width="15.7109375" style="3" customWidth="1"/>
    <col min="37" max="16384" width="33.140625" style="3"/>
  </cols>
  <sheetData>
    <row r="1" spans="1:10" ht="18.75">
      <c r="A1" s="10" t="s">
        <v>117</v>
      </c>
      <c r="B1" s="52"/>
      <c r="C1" s="52"/>
      <c r="D1" s="52"/>
    </row>
    <row r="2" spans="1:10" ht="18.75">
      <c r="A2" s="10"/>
      <c r="B2" s="52"/>
      <c r="C2" s="52"/>
      <c r="D2" s="52"/>
    </row>
    <row r="3" spans="1:10">
      <c r="A3" s="2" t="s">
        <v>72</v>
      </c>
      <c r="F3" s="2" t="s">
        <v>64</v>
      </c>
      <c r="G3" s="6"/>
      <c r="H3" s="6"/>
      <c r="I3" s="6"/>
    </row>
    <row r="4" spans="1:10">
      <c r="A4" s="2" t="s">
        <v>400</v>
      </c>
      <c r="F4" s="2" t="s">
        <v>401</v>
      </c>
      <c r="G4" s="6"/>
      <c r="H4" s="6"/>
      <c r="I4" s="6"/>
    </row>
    <row r="5" spans="1:10" ht="14.25">
      <c r="A5" s="8" t="s">
        <v>49</v>
      </c>
      <c r="B5" s="8" t="s">
        <v>0</v>
      </c>
      <c r="C5" s="8" t="s">
        <v>273</v>
      </c>
      <c r="D5" s="8" t="s">
        <v>45</v>
      </c>
      <c r="F5" s="8" t="s">
        <v>49</v>
      </c>
      <c r="G5" s="8" t="s">
        <v>0</v>
      </c>
      <c r="H5" s="8" t="s">
        <v>273</v>
      </c>
      <c r="I5" s="8" t="s">
        <v>45</v>
      </c>
    </row>
    <row r="6" spans="1:10">
      <c r="A6" s="33">
        <v>2019</v>
      </c>
      <c r="B6" s="4">
        <v>4311164</v>
      </c>
      <c r="C6" s="4">
        <v>2016708</v>
      </c>
      <c r="D6" s="16">
        <f>+B6+C6</f>
        <v>6327872</v>
      </c>
      <c r="E6" s="62"/>
      <c r="F6" s="33">
        <v>2019</v>
      </c>
      <c r="G6" s="4">
        <v>56365698</v>
      </c>
      <c r="H6" s="4">
        <v>15178225</v>
      </c>
      <c r="I6" s="16">
        <f>+G6+H6</f>
        <v>71543923</v>
      </c>
      <c r="J6" s="62"/>
    </row>
    <row r="7" spans="1:10">
      <c r="A7" s="33">
        <v>2020</v>
      </c>
      <c r="B7" s="5">
        <v>4310302</v>
      </c>
      <c r="C7" s="5">
        <v>1280192</v>
      </c>
      <c r="D7" s="12">
        <f t="shared" ref="D7:D10" si="0">+B7+C7</f>
        <v>5590494</v>
      </c>
      <c r="E7" s="62"/>
      <c r="F7" s="33">
        <v>2020</v>
      </c>
      <c r="G7" s="5">
        <v>59147614</v>
      </c>
      <c r="H7" s="5">
        <v>15190645</v>
      </c>
      <c r="I7" s="12">
        <f t="shared" ref="I7:I10" si="1">+G7+H7</f>
        <v>74338259</v>
      </c>
      <c r="J7" s="62"/>
    </row>
    <row r="8" spans="1:10">
      <c r="A8" s="33">
        <v>2021</v>
      </c>
      <c r="B8" s="5">
        <v>6368309</v>
      </c>
      <c r="C8" s="5">
        <v>1620894</v>
      </c>
      <c r="D8" s="12">
        <f t="shared" si="0"/>
        <v>7989203</v>
      </c>
      <c r="E8" s="62"/>
      <c r="F8" s="33">
        <v>2021</v>
      </c>
      <c r="G8" s="5">
        <v>86879035</v>
      </c>
      <c r="H8" s="5">
        <v>18148443</v>
      </c>
      <c r="I8" s="12">
        <f t="shared" si="1"/>
        <v>105027478</v>
      </c>
      <c r="J8" s="62"/>
    </row>
    <row r="9" spans="1:10">
      <c r="A9" s="33">
        <v>2022</v>
      </c>
      <c r="B9" s="5">
        <v>7049916</v>
      </c>
      <c r="C9" s="5">
        <v>1896809</v>
      </c>
      <c r="D9" s="12">
        <f t="shared" si="0"/>
        <v>8946725</v>
      </c>
      <c r="E9" s="62"/>
      <c r="F9" s="33">
        <v>2022</v>
      </c>
      <c r="G9" s="5">
        <v>88789889</v>
      </c>
      <c r="H9" s="5">
        <v>16924161</v>
      </c>
      <c r="I9" s="12">
        <f t="shared" si="1"/>
        <v>105714050</v>
      </c>
      <c r="J9" s="62"/>
    </row>
    <row r="10" spans="1:10">
      <c r="A10" s="20">
        <v>2023</v>
      </c>
      <c r="B10" s="13">
        <v>6399447</v>
      </c>
      <c r="C10" s="13">
        <v>1468389</v>
      </c>
      <c r="D10" s="19">
        <f t="shared" si="0"/>
        <v>7867836</v>
      </c>
      <c r="E10" s="62"/>
      <c r="F10" s="20">
        <v>2023</v>
      </c>
      <c r="G10" s="13">
        <v>83071848</v>
      </c>
      <c r="H10" s="13">
        <v>13771629</v>
      </c>
      <c r="I10" s="19">
        <f t="shared" si="1"/>
        <v>96843477</v>
      </c>
      <c r="J10" s="62"/>
    </row>
    <row r="11" spans="1:10">
      <c r="A11" s="3" t="s">
        <v>262</v>
      </c>
      <c r="B11" s="62"/>
      <c r="C11" s="62"/>
      <c r="D11" s="83"/>
      <c r="E11" s="54"/>
      <c r="F11" s="3" t="s">
        <v>264</v>
      </c>
      <c r="G11" s="65"/>
      <c r="H11" s="65"/>
      <c r="I11" s="84"/>
      <c r="J11" s="55"/>
    </row>
    <row r="12" spans="1:10">
      <c r="E12" s="54"/>
      <c r="F12" s="3"/>
      <c r="J12" s="55"/>
    </row>
    <row r="13" spans="1:10">
      <c r="A13" s="2" t="s">
        <v>73</v>
      </c>
      <c r="F13" s="2" t="s">
        <v>65</v>
      </c>
    </row>
    <row r="14" spans="1:10">
      <c r="A14" s="2" t="s">
        <v>402</v>
      </c>
      <c r="F14" s="2" t="s">
        <v>403</v>
      </c>
    </row>
    <row r="15" spans="1:10" ht="14.25">
      <c r="A15" s="8" t="s">
        <v>50</v>
      </c>
      <c r="B15" s="8" t="s">
        <v>0</v>
      </c>
      <c r="C15" s="8" t="s">
        <v>273</v>
      </c>
      <c r="D15" s="8" t="s">
        <v>45</v>
      </c>
      <c r="F15" s="8" t="s">
        <v>50</v>
      </c>
      <c r="G15" s="8" t="s">
        <v>0</v>
      </c>
      <c r="H15" s="8" t="s">
        <v>273</v>
      </c>
      <c r="I15" s="8" t="s">
        <v>45</v>
      </c>
    </row>
    <row r="16" spans="1:10">
      <c r="A16" s="15" t="s">
        <v>5</v>
      </c>
      <c r="B16" s="4">
        <v>2421197</v>
      </c>
      <c r="C16" s="4">
        <v>645825</v>
      </c>
      <c r="D16" s="16">
        <f>+B16+C16</f>
        <v>3067022</v>
      </c>
      <c r="E16" s="62"/>
      <c r="F16" s="15" t="s">
        <v>5</v>
      </c>
      <c r="G16" s="4">
        <v>34479976</v>
      </c>
      <c r="H16" s="4">
        <v>6500532</v>
      </c>
      <c r="I16" s="16">
        <f>+G16+H16</f>
        <v>40980508</v>
      </c>
      <c r="J16" s="62"/>
    </row>
    <row r="17" spans="1:10">
      <c r="A17" s="18" t="s">
        <v>6</v>
      </c>
      <c r="B17" s="5">
        <v>3978250</v>
      </c>
      <c r="C17" s="5">
        <v>822374</v>
      </c>
      <c r="D17" s="12">
        <f t="shared" ref="D17:D18" si="2">+B17+C17</f>
        <v>4800624</v>
      </c>
      <c r="E17" s="62"/>
      <c r="F17" s="18" t="s">
        <v>6</v>
      </c>
      <c r="G17" s="5">
        <v>48591872</v>
      </c>
      <c r="H17" s="5">
        <v>7271015</v>
      </c>
      <c r="I17" s="12">
        <f t="shared" ref="I17:I18" si="3">+G17+H17</f>
        <v>55862887</v>
      </c>
      <c r="J17" s="62"/>
    </row>
    <row r="18" spans="1:10">
      <c r="A18" s="33" t="s">
        <v>195</v>
      </c>
      <c r="B18" s="5">
        <v>0</v>
      </c>
      <c r="C18" s="5">
        <v>190</v>
      </c>
      <c r="D18" s="12">
        <f t="shared" si="2"/>
        <v>190</v>
      </c>
      <c r="E18" s="62"/>
      <c r="F18" s="33" t="s">
        <v>195</v>
      </c>
      <c r="G18" s="5">
        <v>0</v>
      </c>
      <c r="H18" s="5">
        <v>82</v>
      </c>
      <c r="I18" s="12">
        <f t="shared" si="3"/>
        <v>82</v>
      </c>
      <c r="J18" s="62"/>
    </row>
    <row r="19" spans="1:10">
      <c r="A19" s="22" t="s">
        <v>46</v>
      </c>
      <c r="B19" s="47">
        <f>SUM(B16:B18)</f>
        <v>6399447</v>
      </c>
      <c r="C19" s="47">
        <f>SUM(C16:C18)</f>
        <v>1468389</v>
      </c>
      <c r="D19" s="47">
        <f>SUM(D16:D18)</f>
        <v>7867836</v>
      </c>
      <c r="E19" s="62"/>
      <c r="F19" s="22" t="s">
        <v>46</v>
      </c>
      <c r="G19" s="47">
        <f>SUM(G16:G18)</f>
        <v>83071848</v>
      </c>
      <c r="H19" s="47">
        <f>SUM(H16:H18)</f>
        <v>13771629</v>
      </c>
      <c r="I19" s="47">
        <f>SUM(I16:I18)</f>
        <v>96843477</v>
      </c>
      <c r="J19" s="62"/>
    </row>
    <row r="20" spans="1:10">
      <c r="A20" s="42" t="s">
        <v>262</v>
      </c>
      <c r="B20" s="62"/>
      <c r="C20" s="62"/>
      <c r="D20" s="62"/>
      <c r="F20" s="3" t="s">
        <v>264</v>
      </c>
      <c r="G20" s="65"/>
      <c r="H20" s="65"/>
      <c r="I20" s="65"/>
    </row>
    <row r="21" spans="1:10">
      <c r="F21" s="3"/>
    </row>
    <row r="22" spans="1:10">
      <c r="A22" s="2" t="s">
        <v>302</v>
      </c>
      <c r="F22" s="2" t="s">
        <v>301</v>
      </c>
    </row>
    <row r="23" spans="1:10">
      <c r="A23" s="2" t="s">
        <v>404</v>
      </c>
      <c r="F23" s="2" t="s">
        <v>405</v>
      </c>
    </row>
    <row r="24" spans="1:10" ht="12.75" customHeight="1">
      <c r="A24" s="8" t="s">
        <v>51</v>
      </c>
      <c r="B24" s="8" t="s">
        <v>0</v>
      </c>
      <c r="C24" s="8" t="s">
        <v>273</v>
      </c>
      <c r="D24" s="8" t="s">
        <v>45</v>
      </c>
      <c r="F24" s="8" t="s">
        <v>51</v>
      </c>
      <c r="G24" s="8" t="s">
        <v>0</v>
      </c>
      <c r="H24" s="8" t="s">
        <v>273</v>
      </c>
      <c r="I24" s="8" t="s">
        <v>45</v>
      </c>
    </row>
    <row r="25" spans="1:10">
      <c r="A25" s="15" t="s">
        <v>40</v>
      </c>
      <c r="B25" s="4">
        <v>40978</v>
      </c>
      <c r="C25" s="4">
        <v>342</v>
      </c>
      <c r="D25" s="4">
        <f t="shared" ref="D25:D32" si="4">+B25+C25</f>
        <v>41320</v>
      </c>
      <c r="E25" s="62"/>
      <c r="F25" s="15" t="s">
        <v>40</v>
      </c>
      <c r="G25" s="4">
        <v>319675</v>
      </c>
      <c r="H25" s="4">
        <v>2147</v>
      </c>
      <c r="I25" s="4">
        <f t="shared" ref="I25:I32" si="5">+G25+H25</f>
        <v>321822</v>
      </c>
      <c r="J25" s="62"/>
    </row>
    <row r="26" spans="1:10">
      <c r="A26" s="18" t="s">
        <v>2</v>
      </c>
      <c r="B26" s="5">
        <v>421000</v>
      </c>
      <c r="C26" s="5">
        <v>14091</v>
      </c>
      <c r="D26" s="5">
        <f t="shared" si="4"/>
        <v>435091</v>
      </c>
      <c r="E26" s="62"/>
      <c r="F26" s="18" t="s">
        <v>2</v>
      </c>
      <c r="G26" s="5">
        <v>4227288</v>
      </c>
      <c r="H26" s="5">
        <v>109380</v>
      </c>
      <c r="I26" s="5">
        <f t="shared" si="5"/>
        <v>4336668</v>
      </c>
      <c r="J26" s="62"/>
    </row>
    <row r="27" spans="1:10">
      <c r="A27" s="18" t="s">
        <v>41</v>
      </c>
      <c r="B27" s="5">
        <v>1943018</v>
      </c>
      <c r="C27" s="5">
        <v>412410</v>
      </c>
      <c r="D27" s="5">
        <f t="shared" si="4"/>
        <v>2355428</v>
      </c>
      <c r="E27" s="62"/>
      <c r="F27" s="18" t="s">
        <v>41</v>
      </c>
      <c r="G27" s="5">
        <v>22056916</v>
      </c>
      <c r="H27" s="5">
        <v>3282777</v>
      </c>
      <c r="I27" s="5">
        <f t="shared" si="5"/>
        <v>25339693</v>
      </c>
      <c r="J27" s="62"/>
    </row>
    <row r="28" spans="1:10">
      <c r="A28" s="18" t="s">
        <v>42</v>
      </c>
      <c r="B28" s="5">
        <v>1606968</v>
      </c>
      <c r="C28" s="5">
        <v>495526</v>
      </c>
      <c r="D28" s="5">
        <f t="shared" si="4"/>
        <v>2102494</v>
      </c>
      <c r="E28" s="62"/>
      <c r="F28" s="18" t="s">
        <v>42</v>
      </c>
      <c r="G28" s="5">
        <v>19817835</v>
      </c>
      <c r="H28" s="5">
        <v>4336307</v>
      </c>
      <c r="I28" s="5">
        <f t="shared" si="5"/>
        <v>24154142</v>
      </c>
      <c r="J28" s="62"/>
    </row>
    <row r="29" spans="1:10">
      <c r="A29" s="18" t="s">
        <v>43</v>
      </c>
      <c r="B29" s="5">
        <v>1186995</v>
      </c>
      <c r="C29" s="5">
        <v>294116</v>
      </c>
      <c r="D29" s="5">
        <f t="shared" si="4"/>
        <v>1481111</v>
      </c>
      <c r="E29" s="62"/>
      <c r="F29" s="18" t="s">
        <v>43</v>
      </c>
      <c r="G29" s="5">
        <v>16322996</v>
      </c>
      <c r="H29" s="5">
        <v>2957747</v>
      </c>
      <c r="I29" s="5">
        <f t="shared" si="5"/>
        <v>19280743</v>
      </c>
      <c r="J29" s="62"/>
    </row>
    <row r="30" spans="1:10">
      <c r="A30" s="18" t="s">
        <v>44</v>
      </c>
      <c r="B30" s="5">
        <v>933812</v>
      </c>
      <c r="C30" s="5">
        <v>201618</v>
      </c>
      <c r="D30" s="5">
        <f t="shared" si="4"/>
        <v>1135430</v>
      </c>
      <c r="E30" s="62"/>
      <c r="F30" s="18" t="s">
        <v>44</v>
      </c>
      <c r="G30" s="5">
        <v>15221664</v>
      </c>
      <c r="H30" s="5">
        <v>2391139</v>
      </c>
      <c r="I30" s="5">
        <f t="shared" si="5"/>
        <v>17612803</v>
      </c>
      <c r="J30" s="62"/>
    </row>
    <row r="31" spans="1:10">
      <c r="A31" s="18" t="s">
        <v>3</v>
      </c>
      <c r="B31" s="5">
        <v>266676</v>
      </c>
      <c r="C31" s="5">
        <v>50278</v>
      </c>
      <c r="D31" s="5">
        <f t="shared" si="4"/>
        <v>316954</v>
      </c>
      <c r="E31" s="62"/>
      <c r="F31" s="18" t="s">
        <v>3</v>
      </c>
      <c r="G31" s="5">
        <v>5105474</v>
      </c>
      <c r="H31" s="5">
        <v>692108</v>
      </c>
      <c r="I31" s="5">
        <f t="shared" si="5"/>
        <v>5797582</v>
      </c>
      <c r="J31" s="62"/>
    </row>
    <row r="32" spans="1:10">
      <c r="A32" s="33" t="s">
        <v>195</v>
      </c>
      <c r="B32" s="5">
        <v>0</v>
      </c>
      <c r="C32" s="5">
        <v>8</v>
      </c>
      <c r="D32" s="5">
        <f t="shared" si="4"/>
        <v>8</v>
      </c>
      <c r="E32" s="62"/>
      <c r="F32" s="33" t="s">
        <v>195</v>
      </c>
      <c r="G32" s="5">
        <v>0</v>
      </c>
      <c r="H32" s="5">
        <v>24</v>
      </c>
      <c r="I32" s="5">
        <f t="shared" si="5"/>
        <v>24</v>
      </c>
      <c r="J32" s="62"/>
    </row>
    <row r="33" spans="1:10">
      <c r="A33" s="22" t="s">
        <v>46</v>
      </c>
      <c r="B33" s="47">
        <f>SUM(B25:B32)</f>
        <v>6399447</v>
      </c>
      <c r="C33" s="47">
        <f>SUM(C25:C32)</f>
        <v>1468389</v>
      </c>
      <c r="D33" s="47">
        <f>SUM(D25:D32)</f>
        <v>7867836</v>
      </c>
      <c r="E33" s="62"/>
      <c r="F33" s="22" t="s">
        <v>46</v>
      </c>
      <c r="G33" s="47">
        <f>SUM(G25:G32)</f>
        <v>83071848</v>
      </c>
      <c r="H33" s="47">
        <f>SUM(H25:H32)</f>
        <v>13771629</v>
      </c>
      <c r="I33" s="47">
        <f>SUM(I25:I32)</f>
        <v>96843477</v>
      </c>
      <c r="J33" s="62"/>
    </row>
    <row r="34" spans="1:10">
      <c r="A34" s="3" t="s">
        <v>262</v>
      </c>
      <c r="B34" s="62"/>
      <c r="C34" s="62"/>
      <c r="D34" s="62"/>
      <c r="F34" s="3" t="s">
        <v>264</v>
      </c>
      <c r="G34" s="65"/>
      <c r="H34" s="65"/>
      <c r="I34" s="65"/>
    </row>
    <row r="35" spans="1:10">
      <c r="F35" s="3"/>
    </row>
    <row r="36" spans="1:10">
      <c r="A36" s="2" t="s">
        <v>303</v>
      </c>
      <c r="F36" s="2" t="s">
        <v>304</v>
      </c>
    </row>
    <row r="37" spans="1:10" ht="15">
      <c r="A37" s="2" t="s">
        <v>752</v>
      </c>
      <c r="F37" s="2" t="s">
        <v>753</v>
      </c>
    </row>
    <row r="38" spans="1:10" ht="14.25">
      <c r="A38" s="8" t="s">
        <v>52</v>
      </c>
      <c r="B38" s="8" t="s">
        <v>0</v>
      </c>
      <c r="C38" s="8" t="s">
        <v>751</v>
      </c>
      <c r="D38" s="8" t="s">
        <v>45</v>
      </c>
      <c r="F38" s="8" t="s">
        <v>52</v>
      </c>
      <c r="G38" s="8" t="s">
        <v>0</v>
      </c>
      <c r="H38" s="8" t="s">
        <v>751</v>
      </c>
      <c r="I38" s="8" t="s">
        <v>45</v>
      </c>
    </row>
    <row r="39" spans="1:10">
      <c r="A39" s="33" t="s">
        <v>30</v>
      </c>
      <c r="B39" s="4"/>
      <c r="C39" s="4">
        <v>585665</v>
      </c>
      <c r="D39" s="5"/>
      <c r="E39" s="62"/>
      <c r="F39" s="33" t="s">
        <v>30</v>
      </c>
      <c r="G39" s="4"/>
      <c r="H39" s="4">
        <v>3532916</v>
      </c>
      <c r="I39" s="4"/>
      <c r="J39" s="62"/>
    </row>
    <row r="40" spans="1:10">
      <c r="A40" s="33" t="s">
        <v>29</v>
      </c>
      <c r="B40" s="5"/>
      <c r="C40" s="5">
        <v>869600</v>
      </c>
      <c r="D40" s="5"/>
      <c r="E40" s="62"/>
      <c r="F40" s="33" t="s">
        <v>29</v>
      </c>
      <c r="G40" s="5"/>
      <c r="H40" s="5">
        <v>10061339</v>
      </c>
      <c r="I40" s="5"/>
      <c r="J40" s="62"/>
    </row>
    <row r="41" spans="1:10">
      <c r="A41" s="33" t="s">
        <v>4</v>
      </c>
      <c r="B41" s="5"/>
      <c r="C41" s="5">
        <v>12700</v>
      </c>
      <c r="D41" s="5"/>
      <c r="E41" s="62"/>
      <c r="F41" s="33" t="s">
        <v>4</v>
      </c>
      <c r="G41" s="5"/>
      <c r="H41" s="5">
        <v>172841</v>
      </c>
      <c r="I41" s="5"/>
      <c r="J41" s="62"/>
    </row>
    <row r="42" spans="1:10">
      <c r="A42" s="33" t="s">
        <v>195</v>
      </c>
      <c r="B42" s="5"/>
      <c r="C42" s="5">
        <v>424</v>
      </c>
      <c r="D42" s="5"/>
      <c r="E42" s="62"/>
      <c r="F42" s="33" t="s">
        <v>195</v>
      </c>
      <c r="G42" s="5"/>
      <c r="H42" s="5">
        <v>4533</v>
      </c>
      <c r="I42" s="5"/>
      <c r="J42" s="62"/>
    </row>
    <row r="43" spans="1:10">
      <c r="A43" s="22" t="s">
        <v>46</v>
      </c>
      <c r="B43" s="47">
        <v>6399447</v>
      </c>
      <c r="C43" s="47">
        <f>SUM(C39:C42)</f>
        <v>1468389</v>
      </c>
      <c r="D43" s="47">
        <v>7867836</v>
      </c>
      <c r="E43" s="62"/>
      <c r="F43" s="22" t="s">
        <v>46</v>
      </c>
      <c r="G43" s="47">
        <v>83071848</v>
      </c>
      <c r="H43" s="47">
        <f>SUM(H39:H42)</f>
        <v>13771629</v>
      </c>
      <c r="I43" s="47">
        <v>96843477</v>
      </c>
      <c r="J43" s="62"/>
    </row>
    <row r="44" spans="1:10" s="112" customFormat="1">
      <c r="A44" s="112" t="s">
        <v>746</v>
      </c>
      <c r="B44" s="95"/>
      <c r="C44" s="95"/>
      <c r="D44" s="95"/>
      <c r="E44" s="128"/>
      <c r="F44" s="112" t="s">
        <v>746</v>
      </c>
      <c r="G44" s="95"/>
      <c r="H44" s="95"/>
      <c r="I44" s="95"/>
      <c r="J44" s="128"/>
    </row>
    <row r="45" spans="1:10">
      <c r="A45" s="3" t="s">
        <v>749</v>
      </c>
      <c r="B45" s="62"/>
      <c r="C45" s="62"/>
      <c r="D45" s="62"/>
      <c r="F45" s="3" t="s">
        <v>750</v>
      </c>
      <c r="G45" s="65"/>
      <c r="H45" s="65"/>
      <c r="I45" s="65"/>
    </row>
    <row r="46" spans="1:10">
      <c r="F46" s="3"/>
    </row>
    <row r="47" spans="1:10" ht="12.75" customHeight="1">
      <c r="A47" s="2" t="s">
        <v>305</v>
      </c>
      <c r="F47" s="2" t="s">
        <v>306</v>
      </c>
    </row>
    <row r="48" spans="1:10" ht="12.75" customHeight="1">
      <c r="A48" s="2" t="s">
        <v>406</v>
      </c>
      <c r="F48" s="2" t="s">
        <v>407</v>
      </c>
    </row>
    <row r="49" spans="1:10" ht="14.25">
      <c r="A49" s="8" t="s">
        <v>124</v>
      </c>
      <c r="B49" s="8" t="s">
        <v>0</v>
      </c>
      <c r="C49" s="8" t="s">
        <v>273</v>
      </c>
      <c r="D49" s="8" t="s">
        <v>45</v>
      </c>
      <c r="F49" s="8" t="s">
        <v>124</v>
      </c>
      <c r="G49" s="8" t="s">
        <v>0</v>
      </c>
      <c r="H49" s="8" t="s">
        <v>273</v>
      </c>
      <c r="I49" s="8" t="s">
        <v>45</v>
      </c>
    </row>
    <row r="50" spans="1:10">
      <c r="A50" s="23" t="s">
        <v>14</v>
      </c>
      <c r="B50" s="4">
        <v>40488</v>
      </c>
      <c r="C50" s="4">
        <v>9127</v>
      </c>
      <c r="D50" s="4">
        <f t="shared" ref="D50:D66" si="6">+B50+C50</f>
        <v>49615</v>
      </c>
      <c r="E50" s="62"/>
      <c r="F50" s="23" t="s">
        <v>14</v>
      </c>
      <c r="G50" s="4">
        <v>338323</v>
      </c>
      <c r="H50" s="4">
        <v>59338</v>
      </c>
      <c r="I50" s="4">
        <f t="shared" ref="I50:I66" si="7">+G50+H50</f>
        <v>397661</v>
      </c>
      <c r="J50" s="62"/>
    </row>
    <row r="51" spans="1:10">
      <c r="A51" s="24" t="s">
        <v>15</v>
      </c>
      <c r="B51" s="5">
        <v>126853</v>
      </c>
      <c r="C51" s="5">
        <v>26372</v>
      </c>
      <c r="D51" s="5">
        <f t="shared" si="6"/>
        <v>153225</v>
      </c>
      <c r="E51" s="62"/>
      <c r="F51" s="24" t="s">
        <v>15</v>
      </c>
      <c r="G51" s="5">
        <v>1840594</v>
      </c>
      <c r="H51" s="5">
        <v>291814</v>
      </c>
      <c r="I51" s="5">
        <f t="shared" si="7"/>
        <v>2132408</v>
      </c>
      <c r="J51" s="62"/>
    </row>
    <row r="52" spans="1:10">
      <c r="A52" s="24" t="s">
        <v>16</v>
      </c>
      <c r="B52" s="5">
        <v>217463</v>
      </c>
      <c r="C52" s="5">
        <v>64444</v>
      </c>
      <c r="D52" s="5">
        <f t="shared" si="6"/>
        <v>281907</v>
      </c>
      <c r="E52" s="62"/>
      <c r="F52" s="24" t="s">
        <v>16</v>
      </c>
      <c r="G52" s="5">
        <v>3307281</v>
      </c>
      <c r="H52" s="5">
        <v>744716</v>
      </c>
      <c r="I52" s="5">
        <f t="shared" si="7"/>
        <v>4051997</v>
      </c>
      <c r="J52" s="62"/>
    </row>
    <row r="53" spans="1:10">
      <c r="A53" s="24" t="s">
        <v>17</v>
      </c>
      <c r="B53" s="5">
        <v>112782</v>
      </c>
      <c r="C53" s="5">
        <v>18179</v>
      </c>
      <c r="D53" s="5">
        <f t="shared" si="6"/>
        <v>130961</v>
      </c>
      <c r="E53" s="62"/>
      <c r="F53" s="24" t="s">
        <v>17</v>
      </c>
      <c r="G53" s="5">
        <v>1586981</v>
      </c>
      <c r="H53" s="5">
        <v>186800</v>
      </c>
      <c r="I53" s="5">
        <f t="shared" si="7"/>
        <v>1773781</v>
      </c>
      <c r="J53" s="62"/>
    </row>
    <row r="54" spans="1:10">
      <c r="A54" s="24" t="s">
        <v>18</v>
      </c>
      <c r="B54" s="5">
        <v>224778</v>
      </c>
      <c r="C54" s="5">
        <v>23754</v>
      </c>
      <c r="D54" s="5">
        <f t="shared" si="6"/>
        <v>248532</v>
      </c>
      <c r="E54" s="62"/>
      <c r="F54" s="24" t="s">
        <v>18</v>
      </c>
      <c r="G54" s="5">
        <v>2719989</v>
      </c>
      <c r="H54" s="5">
        <v>227966</v>
      </c>
      <c r="I54" s="5">
        <f t="shared" si="7"/>
        <v>2947955</v>
      </c>
      <c r="J54" s="62"/>
    </row>
    <row r="55" spans="1:10">
      <c r="A55" s="24" t="s">
        <v>19</v>
      </c>
      <c r="B55" s="5">
        <v>602710</v>
      </c>
      <c r="C55" s="5">
        <v>96938</v>
      </c>
      <c r="D55" s="5">
        <f t="shared" si="6"/>
        <v>699648</v>
      </c>
      <c r="E55" s="62"/>
      <c r="F55" s="24" t="s">
        <v>19</v>
      </c>
      <c r="G55" s="5">
        <v>8573458</v>
      </c>
      <c r="H55" s="5">
        <v>1026844</v>
      </c>
      <c r="I55" s="5">
        <f t="shared" si="7"/>
        <v>9600302</v>
      </c>
      <c r="J55" s="62"/>
    </row>
    <row r="56" spans="1:10">
      <c r="A56" s="24" t="s">
        <v>20</v>
      </c>
      <c r="B56" s="5">
        <v>2973061</v>
      </c>
      <c r="C56" s="5">
        <v>869397</v>
      </c>
      <c r="D56" s="5">
        <f t="shared" si="6"/>
        <v>3842458</v>
      </c>
      <c r="E56" s="62"/>
      <c r="F56" s="24" t="s">
        <v>20</v>
      </c>
      <c r="G56" s="5">
        <v>36589821</v>
      </c>
      <c r="H56" s="5">
        <v>7730233</v>
      </c>
      <c r="I56" s="5">
        <f t="shared" si="7"/>
        <v>44320054</v>
      </c>
      <c r="J56" s="62"/>
    </row>
    <row r="57" spans="1:10">
      <c r="A57" s="24" t="s">
        <v>21</v>
      </c>
      <c r="B57" s="5">
        <v>287357</v>
      </c>
      <c r="C57" s="5">
        <v>47348</v>
      </c>
      <c r="D57" s="5">
        <f t="shared" si="6"/>
        <v>334705</v>
      </c>
      <c r="E57" s="62"/>
      <c r="F57" s="24" t="s">
        <v>21</v>
      </c>
      <c r="G57" s="5">
        <v>4513319</v>
      </c>
      <c r="H57" s="5">
        <v>506335</v>
      </c>
      <c r="I57" s="5">
        <f t="shared" si="7"/>
        <v>5019654</v>
      </c>
      <c r="J57" s="62"/>
    </row>
    <row r="58" spans="1:10">
      <c r="A58" s="24" t="s">
        <v>22</v>
      </c>
      <c r="B58" s="5">
        <v>314157</v>
      </c>
      <c r="C58" s="5">
        <v>48800</v>
      </c>
      <c r="D58" s="5">
        <f t="shared" si="6"/>
        <v>362957</v>
      </c>
      <c r="E58" s="62"/>
      <c r="F58" s="24" t="s">
        <v>22</v>
      </c>
      <c r="G58" s="5">
        <v>4903117</v>
      </c>
      <c r="H58" s="5">
        <v>503424</v>
      </c>
      <c r="I58" s="5">
        <f t="shared" si="7"/>
        <v>5406541</v>
      </c>
      <c r="J58" s="62"/>
    </row>
    <row r="59" spans="1:10">
      <c r="A59" s="24" t="s">
        <v>204</v>
      </c>
      <c r="B59" s="5">
        <v>146378</v>
      </c>
      <c r="C59" s="5">
        <v>24043</v>
      </c>
      <c r="D59" s="5">
        <f t="shared" si="6"/>
        <v>170421</v>
      </c>
      <c r="E59" s="62"/>
      <c r="F59" s="24" t="s">
        <v>204</v>
      </c>
      <c r="G59" s="5">
        <v>2112851</v>
      </c>
      <c r="H59" s="5">
        <v>245209</v>
      </c>
      <c r="I59" s="5">
        <f t="shared" si="7"/>
        <v>2358060</v>
      </c>
      <c r="J59" s="62"/>
    </row>
    <row r="60" spans="1:10">
      <c r="A60" s="24" t="s">
        <v>23</v>
      </c>
      <c r="B60" s="5">
        <v>590122</v>
      </c>
      <c r="C60" s="5">
        <v>99374</v>
      </c>
      <c r="D60" s="5">
        <f t="shared" si="6"/>
        <v>689496</v>
      </c>
      <c r="E60" s="62"/>
      <c r="F60" s="24" t="s">
        <v>23</v>
      </c>
      <c r="G60" s="5">
        <v>8870931</v>
      </c>
      <c r="H60" s="5">
        <v>1069441</v>
      </c>
      <c r="I60" s="5">
        <f t="shared" si="7"/>
        <v>9940372</v>
      </c>
      <c r="J60" s="62"/>
    </row>
    <row r="61" spans="1:10">
      <c r="A61" s="24" t="s">
        <v>24</v>
      </c>
      <c r="B61" s="5">
        <v>255467</v>
      </c>
      <c r="C61" s="5">
        <v>42727</v>
      </c>
      <c r="D61" s="5">
        <f t="shared" si="6"/>
        <v>298194</v>
      </c>
      <c r="E61" s="62"/>
      <c r="F61" s="24" t="s">
        <v>24</v>
      </c>
      <c r="G61" s="5">
        <v>2810259</v>
      </c>
      <c r="H61" s="5">
        <v>345928</v>
      </c>
      <c r="I61" s="5">
        <f t="shared" si="7"/>
        <v>3156187</v>
      </c>
      <c r="J61" s="62"/>
    </row>
    <row r="62" spans="1:10">
      <c r="A62" s="24" t="s">
        <v>25</v>
      </c>
      <c r="B62" s="5">
        <v>106523</v>
      </c>
      <c r="C62" s="5">
        <v>18296</v>
      </c>
      <c r="D62" s="5">
        <f t="shared" si="6"/>
        <v>124819</v>
      </c>
      <c r="E62" s="62"/>
      <c r="F62" s="24" t="s">
        <v>25</v>
      </c>
      <c r="G62" s="5">
        <v>827600</v>
      </c>
      <c r="H62" s="5">
        <v>117658</v>
      </c>
      <c r="I62" s="5">
        <f t="shared" si="7"/>
        <v>945258</v>
      </c>
      <c r="J62" s="62"/>
    </row>
    <row r="63" spans="1:10">
      <c r="A63" s="24" t="s">
        <v>26</v>
      </c>
      <c r="B63" s="5">
        <v>291655</v>
      </c>
      <c r="C63" s="5">
        <v>57313</v>
      </c>
      <c r="D63" s="5">
        <f t="shared" si="6"/>
        <v>348968</v>
      </c>
      <c r="E63" s="62"/>
      <c r="F63" s="24" t="s">
        <v>26</v>
      </c>
      <c r="G63" s="5">
        <v>3001728</v>
      </c>
      <c r="H63" s="5">
        <v>508925</v>
      </c>
      <c r="I63" s="5">
        <f t="shared" si="7"/>
        <v>3510653</v>
      </c>
      <c r="J63" s="62"/>
    </row>
    <row r="64" spans="1:10">
      <c r="A64" s="24" t="s">
        <v>27</v>
      </c>
      <c r="B64" s="5">
        <v>45215</v>
      </c>
      <c r="C64" s="5">
        <v>5672</v>
      </c>
      <c r="D64" s="5">
        <f t="shared" si="6"/>
        <v>50887</v>
      </c>
      <c r="E64" s="62"/>
      <c r="F64" s="24" t="s">
        <v>27</v>
      </c>
      <c r="G64" s="5">
        <v>378023</v>
      </c>
      <c r="H64" s="5">
        <v>42127</v>
      </c>
      <c r="I64" s="5">
        <f t="shared" si="7"/>
        <v>420150</v>
      </c>
      <c r="J64" s="62"/>
    </row>
    <row r="65" spans="1:10">
      <c r="A65" s="24" t="s">
        <v>28</v>
      </c>
      <c r="B65" s="40">
        <v>64438</v>
      </c>
      <c r="C65" s="5">
        <v>15285</v>
      </c>
      <c r="D65" s="5">
        <f t="shared" si="6"/>
        <v>79723</v>
      </c>
      <c r="E65" s="62"/>
      <c r="F65" s="24" t="s">
        <v>28</v>
      </c>
      <c r="G65" s="40">
        <v>697573</v>
      </c>
      <c r="H65" s="5">
        <v>148900</v>
      </c>
      <c r="I65" s="5">
        <f t="shared" si="7"/>
        <v>846473</v>
      </c>
      <c r="J65" s="62"/>
    </row>
    <row r="66" spans="1:10">
      <c r="A66" s="24" t="s">
        <v>195</v>
      </c>
      <c r="B66" s="5">
        <v>0</v>
      </c>
      <c r="C66" s="5">
        <v>1320</v>
      </c>
      <c r="D66" s="5">
        <f t="shared" si="6"/>
        <v>1320</v>
      </c>
      <c r="E66" s="62"/>
      <c r="F66" s="24" t="s">
        <v>195</v>
      </c>
      <c r="G66" s="5">
        <v>0</v>
      </c>
      <c r="H66" s="5">
        <v>15971</v>
      </c>
      <c r="I66" s="5">
        <f t="shared" si="7"/>
        <v>15971</v>
      </c>
      <c r="J66" s="62"/>
    </row>
    <row r="67" spans="1:10">
      <c r="A67" s="22" t="s">
        <v>46</v>
      </c>
      <c r="B67" s="47">
        <f>SUM(B50:B66)</f>
        <v>6399447</v>
      </c>
      <c r="C67" s="47">
        <f>SUM(C50:C66)</f>
        <v>1468389</v>
      </c>
      <c r="D67" s="47">
        <f>SUM(D50:D66)</f>
        <v>7867836</v>
      </c>
      <c r="E67" s="62"/>
      <c r="F67" s="22" t="s">
        <v>46</v>
      </c>
      <c r="G67" s="47">
        <f>SUM(G50:G66)</f>
        <v>83071848</v>
      </c>
      <c r="H67" s="47">
        <f>SUM(H50:H66)</f>
        <v>13771629</v>
      </c>
      <c r="I67" s="47">
        <f>SUM(I50:I66)</f>
        <v>96843477</v>
      </c>
      <c r="J67" s="62"/>
    </row>
    <row r="68" spans="1:10">
      <c r="A68" s="3" t="s">
        <v>262</v>
      </c>
      <c r="B68" s="62"/>
      <c r="C68" s="62"/>
      <c r="D68" s="62"/>
      <c r="F68" s="3" t="s">
        <v>264</v>
      </c>
      <c r="G68" s="65"/>
      <c r="H68" s="65"/>
      <c r="I68" s="65"/>
      <c r="J68" s="42"/>
    </row>
    <row r="69" spans="1:10">
      <c r="F69" s="3"/>
      <c r="J69" s="42"/>
    </row>
    <row r="70" spans="1:10">
      <c r="J70" s="42"/>
    </row>
    <row r="71" spans="1:10">
      <c r="A71" s="2" t="s">
        <v>307</v>
      </c>
      <c r="F71" s="2" t="s">
        <v>308</v>
      </c>
      <c r="G71" s="42"/>
      <c r="H71" s="42"/>
      <c r="I71" s="42"/>
    </row>
    <row r="72" spans="1:10">
      <c r="A72" s="11" t="s">
        <v>408</v>
      </c>
      <c r="B72" s="52"/>
      <c r="C72" s="52"/>
      <c r="D72" s="52"/>
      <c r="E72" s="52"/>
      <c r="F72" s="11" t="s">
        <v>409</v>
      </c>
      <c r="G72" s="42"/>
      <c r="H72" s="42"/>
      <c r="I72" s="42"/>
    </row>
    <row r="73" spans="1:10" ht="14.25">
      <c r="A73" s="8" t="s">
        <v>124</v>
      </c>
      <c r="B73" s="8" t="s">
        <v>0</v>
      </c>
      <c r="C73" s="8" t="s">
        <v>273</v>
      </c>
      <c r="D73" s="8" t="s">
        <v>45</v>
      </c>
      <c r="E73" s="52"/>
      <c r="F73" s="8" t="s">
        <v>124</v>
      </c>
      <c r="G73" s="8" t="s">
        <v>0</v>
      </c>
      <c r="H73" s="8" t="s">
        <v>273</v>
      </c>
      <c r="I73" s="8" t="s">
        <v>45</v>
      </c>
    </row>
    <row r="74" spans="1:10">
      <c r="A74" s="23" t="s">
        <v>14</v>
      </c>
      <c r="B74" s="38">
        <v>27913</v>
      </c>
      <c r="C74" s="4">
        <v>5264</v>
      </c>
      <c r="D74" s="4">
        <f>+B74+C74</f>
        <v>33177</v>
      </c>
      <c r="E74" s="70"/>
      <c r="F74" s="23" t="s">
        <v>14</v>
      </c>
      <c r="G74" s="38">
        <v>213182</v>
      </c>
      <c r="H74" s="4">
        <v>33560</v>
      </c>
      <c r="I74" s="4">
        <f>+G74+H74</f>
        <v>246742</v>
      </c>
      <c r="J74" s="64"/>
    </row>
    <row r="75" spans="1:10">
      <c r="A75" s="24" t="s">
        <v>15</v>
      </c>
      <c r="B75" s="40">
        <v>71181</v>
      </c>
      <c r="C75" s="5">
        <v>11508</v>
      </c>
      <c r="D75" s="5">
        <f t="shared" ref="D75:D90" si="8">+B75+C75</f>
        <v>82689</v>
      </c>
      <c r="E75" s="70"/>
      <c r="F75" s="24" t="s">
        <v>15</v>
      </c>
      <c r="G75" s="40">
        <v>965090</v>
      </c>
      <c r="H75" s="5">
        <v>117899</v>
      </c>
      <c r="I75" s="5">
        <f t="shared" ref="I75:I90" si="9">+G75+H75</f>
        <v>1082989</v>
      </c>
      <c r="J75" s="64"/>
    </row>
    <row r="76" spans="1:10">
      <c r="A76" s="24" t="s">
        <v>16</v>
      </c>
      <c r="B76" s="40">
        <v>115849</v>
      </c>
      <c r="C76" s="5">
        <v>25922</v>
      </c>
      <c r="D76" s="5">
        <f t="shared" si="8"/>
        <v>141771</v>
      </c>
      <c r="E76" s="70"/>
      <c r="F76" s="24" t="s">
        <v>16</v>
      </c>
      <c r="G76" s="40">
        <v>1684619</v>
      </c>
      <c r="H76" s="5">
        <v>271955</v>
      </c>
      <c r="I76" s="5">
        <f t="shared" si="9"/>
        <v>1956574</v>
      </c>
      <c r="J76" s="64"/>
    </row>
    <row r="77" spans="1:10">
      <c r="A77" s="24" t="s">
        <v>17</v>
      </c>
      <c r="B77" s="40">
        <v>64162</v>
      </c>
      <c r="C77" s="5">
        <v>8061</v>
      </c>
      <c r="D77" s="5">
        <f t="shared" si="8"/>
        <v>72223</v>
      </c>
      <c r="E77" s="70"/>
      <c r="F77" s="24" t="s">
        <v>17</v>
      </c>
      <c r="G77" s="40">
        <v>812320</v>
      </c>
      <c r="H77" s="5">
        <v>68848</v>
      </c>
      <c r="I77" s="5">
        <f t="shared" si="9"/>
        <v>881168</v>
      </c>
      <c r="J77" s="64"/>
    </row>
    <row r="78" spans="1:10">
      <c r="A78" s="24" t="s">
        <v>18</v>
      </c>
      <c r="B78" s="40">
        <v>155910</v>
      </c>
      <c r="C78" s="5">
        <v>13538</v>
      </c>
      <c r="D78" s="5">
        <f t="shared" si="8"/>
        <v>169448</v>
      </c>
      <c r="E78" s="70"/>
      <c r="F78" s="24" t="s">
        <v>18</v>
      </c>
      <c r="G78" s="40">
        <v>1783211</v>
      </c>
      <c r="H78" s="5">
        <v>127466</v>
      </c>
      <c r="I78" s="5">
        <f t="shared" si="9"/>
        <v>1910677</v>
      </c>
      <c r="J78" s="64"/>
    </row>
    <row r="79" spans="1:10" ht="12.75" customHeight="1">
      <c r="A79" s="24" t="s">
        <v>19</v>
      </c>
      <c r="B79" s="40">
        <v>382817</v>
      </c>
      <c r="C79" s="5">
        <v>55899</v>
      </c>
      <c r="D79" s="5">
        <f t="shared" si="8"/>
        <v>438716</v>
      </c>
      <c r="E79" s="70"/>
      <c r="F79" s="24" t="s">
        <v>19</v>
      </c>
      <c r="G79" s="40">
        <v>5157340</v>
      </c>
      <c r="H79" s="5">
        <v>569855</v>
      </c>
      <c r="I79" s="5">
        <f t="shared" si="9"/>
        <v>5727195</v>
      </c>
      <c r="J79" s="64"/>
    </row>
    <row r="80" spans="1:10">
      <c r="A80" s="24" t="s">
        <v>20</v>
      </c>
      <c r="B80" s="40">
        <v>1821630</v>
      </c>
      <c r="C80" s="5">
        <v>495105</v>
      </c>
      <c r="D80" s="5">
        <f t="shared" si="8"/>
        <v>2316735</v>
      </c>
      <c r="E80" s="70"/>
      <c r="F80" s="24" t="s">
        <v>20</v>
      </c>
      <c r="G80" s="40">
        <v>21313990</v>
      </c>
      <c r="H80" s="5">
        <v>4159777</v>
      </c>
      <c r="I80" s="5">
        <f t="shared" si="9"/>
        <v>25473767</v>
      </c>
      <c r="J80" s="64"/>
    </row>
    <row r="81" spans="1:10">
      <c r="A81" s="24" t="s">
        <v>21</v>
      </c>
      <c r="B81" s="40">
        <v>172247</v>
      </c>
      <c r="C81" s="5">
        <v>25156</v>
      </c>
      <c r="D81" s="5">
        <f t="shared" si="8"/>
        <v>197403</v>
      </c>
      <c r="E81" s="70"/>
      <c r="F81" s="24" t="s">
        <v>21</v>
      </c>
      <c r="G81" s="40">
        <v>2540848</v>
      </c>
      <c r="H81" s="5">
        <v>249744</v>
      </c>
      <c r="I81" s="5">
        <f t="shared" si="9"/>
        <v>2790592</v>
      </c>
      <c r="J81" s="64"/>
    </row>
    <row r="82" spans="1:10">
      <c r="A82" s="24" t="s">
        <v>22</v>
      </c>
      <c r="B82" s="40">
        <v>202318</v>
      </c>
      <c r="C82" s="5">
        <v>28212</v>
      </c>
      <c r="D82" s="5">
        <f t="shared" si="8"/>
        <v>230530</v>
      </c>
      <c r="E82" s="70"/>
      <c r="F82" s="24" t="s">
        <v>22</v>
      </c>
      <c r="G82" s="40">
        <v>2947730</v>
      </c>
      <c r="H82" s="5">
        <v>280021</v>
      </c>
      <c r="I82" s="5">
        <f t="shared" si="9"/>
        <v>3227751</v>
      </c>
      <c r="J82" s="64"/>
    </row>
    <row r="83" spans="1:10">
      <c r="A83" s="24" t="s">
        <v>204</v>
      </c>
      <c r="B83" s="40">
        <v>93025</v>
      </c>
      <c r="C83" s="5">
        <v>13714</v>
      </c>
      <c r="D83" s="5">
        <f t="shared" ref="D83" si="10">+B83+C83</f>
        <v>106739</v>
      </c>
      <c r="E83" s="70"/>
      <c r="F83" s="24" t="s">
        <v>204</v>
      </c>
      <c r="G83" s="40">
        <v>1250105</v>
      </c>
      <c r="H83" s="5">
        <v>140465</v>
      </c>
      <c r="I83" s="5">
        <f t="shared" ref="I83" si="11">+G83+H83</f>
        <v>1390570</v>
      </c>
      <c r="J83" s="64"/>
    </row>
    <row r="84" spans="1:10">
      <c r="A84" s="24" t="s">
        <v>23</v>
      </c>
      <c r="B84" s="40">
        <v>361080</v>
      </c>
      <c r="C84" s="5">
        <v>58356</v>
      </c>
      <c r="D84" s="5">
        <f t="shared" si="8"/>
        <v>419436</v>
      </c>
      <c r="E84" s="70"/>
      <c r="F84" s="24" t="s">
        <v>23</v>
      </c>
      <c r="G84" s="40">
        <v>5090831</v>
      </c>
      <c r="H84" s="5">
        <v>602957</v>
      </c>
      <c r="I84" s="5">
        <f t="shared" si="9"/>
        <v>5693788</v>
      </c>
      <c r="J84" s="64"/>
    </row>
    <row r="85" spans="1:10">
      <c r="A85" s="24" t="s">
        <v>24</v>
      </c>
      <c r="B85" s="40">
        <v>173877</v>
      </c>
      <c r="C85" s="5">
        <v>26229</v>
      </c>
      <c r="D85" s="5">
        <f t="shared" si="8"/>
        <v>200106</v>
      </c>
      <c r="E85" s="70"/>
      <c r="F85" s="24" t="s">
        <v>24</v>
      </c>
      <c r="G85" s="40">
        <v>1830955</v>
      </c>
      <c r="H85" s="5">
        <v>211173</v>
      </c>
      <c r="I85" s="5">
        <f t="shared" si="9"/>
        <v>2042128</v>
      </c>
      <c r="J85" s="64"/>
    </row>
    <row r="86" spans="1:10">
      <c r="A86" s="24" t="s">
        <v>25</v>
      </c>
      <c r="B86" s="40">
        <v>71817</v>
      </c>
      <c r="C86" s="5">
        <v>10977</v>
      </c>
      <c r="D86" s="5">
        <f t="shared" si="8"/>
        <v>82794</v>
      </c>
      <c r="E86" s="70"/>
      <c r="F86" s="24" t="s">
        <v>25</v>
      </c>
      <c r="G86" s="40">
        <v>506787</v>
      </c>
      <c r="H86" s="5">
        <v>66517</v>
      </c>
      <c r="I86" s="5">
        <f t="shared" si="9"/>
        <v>573304</v>
      </c>
      <c r="J86" s="64"/>
    </row>
    <row r="87" spans="1:10">
      <c r="A87" s="24" t="s">
        <v>26</v>
      </c>
      <c r="B87" s="40">
        <v>188869</v>
      </c>
      <c r="C87" s="5">
        <v>32573</v>
      </c>
      <c r="D87" s="5">
        <f t="shared" si="8"/>
        <v>221442</v>
      </c>
      <c r="E87" s="70"/>
      <c r="F87" s="24" t="s">
        <v>26</v>
      </c>
      <c r="G87" s="40">
        <v>1788197</v>
      </c>
      <c r="H87" s="5">
        <v>273644</v>
      </c>
      <c r="I87" s="5">
        <f t="shared" si="9"/>
        <v>2061841</v>
      </c>
      <c r="J87" s="64"/>
    </row>
    <row r="88" spans="1:10">
      <c r="A88" s="24" t="s">
        <v>27</v>
      </c>
      <c r="B88" s="40">
        <v>32830</v>
      </c>
      <c r="C88" s="5">
        <v>3318</v>
      </c>
      <c r="D88" s="5">
        <f t="shared" si="8"/>
        <v>36148</v>
      </c>
      <c r="E88" s="70"/>
      <c r="F88" s="24" t="s">
        <v>27</v>
      </c>
      <c r="G88" s="40">
        <v>262132</v>
      </c>
      <c r="H88" s="5">
        <v>24317</v>
      </c>
      <c r="I88" s="5">
        <f t="shared" si="9"/>
        <v>286449</v>
      </c>
      <c r="J88" s="64"/>
    </row>
    <row r="89" spans="1:10">
      <c r="A89" s="24" t="s">
        <v>28</v>
      </c>
      <c r="B89" s="40">
        <v>42725</v>
      </c>
      <c r="C89" s="5">
        <v>8020</v>
      </c>
      <c r="D89" s="5">
        <f t="shared" si="8"/>
        <v>50745</v>
      </c>
      <c r="E89" s="70"/>
      <c r="F89" s="24" t="s">
        <v>28</v>
      </c>
      <c r="G89" s="40">
        <v>444535</v>
      </c>
      <c r="H89" s="5">
        <v>68972</v>
      </c>
      <c r="I89" s="5">
        <f t="shared" si="9"/>
        <v>513507</v>
      </c>
      <c r="J89" s="64"/>
    </row>
    <row r="90" spans="1:10">
      <c r="A90" s="24" t="s">
        <v>195</v>
      </c>
      <c r="B90" s="40"/>
      <c r="C90" s="5">
        <v>522</v>
      </c>
      <c r="D90" s="5">
        <f t="shared" si="8"/>
        <v>522</v>
      </c>
      <c r="E90" s="70"/>
      <c r="F90" s="24" t="s">
        <v>195</v>
      </c>
      <c r="G90" s="40">
        <v>0</v>
      </c>
      <c r="H90" s="5">
        <v>3845</v>
      </c>
      <c r="I90" s="5">
        <f t="shared" si="9"/>
        <v>3845</v>
      </c>
      <c r="J90" s="64"/>
    </row>
    <row r="91" spans="1:10">
      <c r="A91" s="22" t="s">
        <v>46</v>
      </c>
      <c r="B91" s="47">
        <f>SUM(B74:B90)</f>
        <v>3978250</v>
      </c>
      <c r="C91" s="47">
        <f>SUM(C74:C90)</f>
        <v>822374</v>
      </c>
      <c r="D91" s="47">
        <f>SUM(D74:D90)</f>
        <v>4800624</v>
      </c>
      <c r="E91" s="70"/>
      <c r="F91" s="22" t="s">
        <v>46</v>
      </c>
      <c r="G91" s="47">
        <f>SUM(G74:G90)</f>
        <v>48591872</v>
      </c>
      <c r="H91" s="47">
        <f>SUM(H74:H90)</f>
        <v>7271015</v>
      </c>
      <c r="I91" s="47">
        <f>SUM(I74:I90)</f>
        <v>55862887</v>
      </c>
      <c r="J91" s="64"/>
    </row>
    <row r="92" spans="1:10">
      <c r="A92" s="3" t="s">
        <v>262</v>
      </c>
      <c r="B92" s="71"/>
      <c r="C92" s="71"/>
      <c r="D92" s="71"/>
      <c r="E92" s="52"/>
      <c r="F92" s="3" t="s">
        <v>264</v>
      </c>
      <c r="G92" s="71"/>
      <c r="H92" s="71"/>
      <c r="I92" s="71"/>
    </row>
    <row r="93" spans="1:10">
      <c r="A93" s="42"/>
      <c r="B93" s="71"/>
      <c r="C93" s="71"/>
      <c r="D93" s="71"/>
      <c r="E93" s="52"/>
      <c r="F93" s="52"/>
      <c r="G93" s="70"/>
      <c r="H93" s="70"/>
      <c r="I93" s="70"/>
    </row>
    <row r="94" spans="1:10">
      <c r="A94" s="2" t="s">
        <v>309</v>
      </c>
      <c r="F94" s="2" t="s">
        <v>310</v>
      </c>
      <c r="G94" s="52"/>
      <c r="H94" s="52"/>
      <c r="I94" s="52"/>
    </row>
    <row r="95" spans="1:10">
      <c r="A95" s="11" t="s">
        <v>410</v>
      </c>
      <c r="B95" s="52"/>
      <c r="C95" s="52"/>
      <c r="D95" s="52"/>
      <c r="E95" s="52"/>
      <c r="F95" s="11" t="s">
        <v>411</v>
      </c>
      <c r="G95" s="42"/>
      <c r="H95" s="42"/>
      <c r="I95" s="42"/>
    </row>
    <row r="96" spans="1:10" ht="14.25">
      <c r="A96" s="8" t="s">
        <v>124</v>
      </c>
      <c r="B96" s="8" t="s">
        <v>0</v>
      </c>
      <c r="C96" s="8" t="s">
        <v>273</v>
      </c>
      <c r="D96" s="8" t="s">
        <v>45</v>
      </c>
      <c r="E96" s="52"/>
      <c r="F96" s="8" t="s">
        <v>124</v>
      </c>
      <c r="G96" s="8" t="s">
        <v>0</v>
      </c>
      <c r="H96" s="8" t="s">
        <v>273</v>
      </c>
      <c r="I96" s="8" t="s">
        <v>45</v>
      </c>
    </row>
    <row r="97" spans="1:10">
      <c r="A97" s="23" t="s">
        <v>14</v>
      </c>
      <c r="B97" s="38">
        <v>12575</v>
      </c>
      <c r="C97" s="4">
        <v>3858</v>
      </c>
      <c r="D97" s="4">
        <f>+B97+C97</f>
        <v>16433</v>
      </c>
      <c r="E97" s="71"/>
      <c r="F97" s="23" t="s">
        <v>14</v>
      </c>
      <c r="G97" s="38">
        <v>125141</v>
      </c>
      <c r="H97" s="4">
        <v>25778</v>
      </c>
      <c r="I97" s="4">
        <f>+G97+H97</f>
        <v>150919</v>
      </c>
      <c r="J97" s="64"/>
    </row>
    <row r="98" spans="1:10" ht="12.75" customHeight="1">
      <c r="A98" s="24" t="s">
        <v>15</v>
      </c>
      <c r="B98" s="40">
        <v>55672</v>
      </c>
      <c r="C98" s="5">
        <v>14857</v>
      </c>
      <c r="D98" s="5">
        <f t="shared" ref="D98:D113" si="12">+B98+C98</f>
        <v>70529</v>
      </c>
      <c r="E98" s="72"/>
      <c r="F98" s="24" t="s">
        <v>15</v>
      </c>
      <c r="G98" s="40">
        <v>875504</v>
      </c>
      <c r="H98" s="5">
        <v>173873</v>
      </c>
      <c r="I98" s="5">
        <f t="shared" ref="I98:I113" si="13">+G98+H98</f>
        <v>1049377</v>
      </c>
      <c r="J98" s="64"/>
    </row>
    <row r="99" spans="1:10">
      <c r="A99" s="24" t="s">
        <v>16</v>
      </c>
      <c r="B99" s="40">
        <v>101614</v>
      </c>
      <c r="C99" s="5">
        <v>38512</v>
      </c>
      <c r="D99" s="5">
        <f t="shared" si="12"/>
        <v>140126</v>
      </c>
      <c r="E99" s="72"/>
      <c r="F99" s="24" t="s">
        <v>16</v>
      </c>
      <c r="G99" s="40">
        <v>1622662</v>
      </c>
      <c r="H99" s="5">
        <v>472761</v>
      </c>
      <c r="I99" s="5">
        <f t="shared" si="13"/>
        <v>2095423</v>
      </c>
      <c r="J99" s="64"/>
    </row>
    <row r="100" spans="1:10">
      <c r="A100" s="24" t="s">
        <v>17</v>
      </c>
      <c r="B100" s="40">
        <v>48620</v>
      </c>
      <c r="C100" s="5">
        <v>10114</v>
      </c>
      <c r="D100" s="5">
        <f t="shared" si="12"/>
        <v>58734</v>
      </c>
      <c r="E100" s="72"/>
      <c r="F100" s="24" t="s">
        <v>17</v>
      </c>
      <c r="G100" s="40">
        <v>774661</v>
      </c>
      <c r="H100" s="5">
        <v>117952</v>
      </c>
      <c r="I100" s="5">
        <f t="shared" si="13"/>
        <v>892613</v>
      </c>
      <c r="J100" s="64"/>
    </row>
    <row r="101" spans="1:10">
      <c r="A101" s="24" t="s">
        <v>18</v>
      </c>
      <c r="B101" s="40">
        <v>68868</v>
      </c>
      <c r="C101" s="5">
        <v>10210</v>
      </c>
      <c r="D101" s="5">
        <f t="shared" si="12"/>
        <v>79078</v>
      </c>
      <c r="E101" s="72"/>
      <c r="F101" s="24" t="s">
        <v>18</v>
      </c>
      <c r="G101" s="40">
        <v>936778</v>
      </c>
      <c r="H101" s="5">
        <v>100500</v>
      </c>
      <c r="I101" s="5">
        <f t="shared" si="13"/>
        <v>1037278</v>
      </c>
      <c r="J101" s="64"/>
    </row>
    <row r="102" spans="1:10">
      <c r="A102" s="24" t="s">
        <v>19</v>
      </c>
      <c r="B102" s="40">
        <v>219893</v>
      </c>
      <c r="C102" s="5">
        <v>41026</v>
      </c>
      <c r="D102" s="5">
        <f t="shared" si="12"/>
        <v>260919</v>
      </c>
      <c r="E102" s="72"/>
      <c r="F102" s="24" t="s">
        <v>19</v>
      </c>
      <c r="G102" s="40">
        <v>3416118</v>
      </c>
      <c r="H102" s="5">
        <v>456982</v>
      </c>
      <c r="I102" s="5">
        <f t="shared" si="13"/>
        <v>3873100</v>
      </c>
      <c r="J102" s="64"/>
    </row>
    <row r="103" spans="1:10">
      <c r="A103" s="24" t="s">
        <v>20</v>
      </c>
      <c r="B103" s="40">
        <v>1151431</v>
      </c>
      <c r="C103" s="5">
        <v>374187</v>
      </c>
      <c r="D103" s="5">
        <f t="shared" si="12"/>
        <v>1525618</v>
      </c>
      <c r="E103" s="72"/>
      <c r="F103" s="24" t="s">
        <v>20</v>
      </c>
      <c r="G103" s="40">
        <v>15275831</v>
      </c>
      <c r="H103" s="5">
        <v>3570423</v>
      </c>
      <c r="I103" s="5">
        <f t="shared" si="13"/>
        <v>18846254</v>
      </c>
      <c r="J103" s="64"/>
    </row>
    <row r="104" spans="1:10">
      <c r="A104" s="24" t="s">
        <v>21</v>
      </c>
      <c r="B104" s="40">
        <v>115110</v>
      </c>
      <c r="C104" s="5">
        <v>22186</v>
      </c>
      <c r="D104" s="5">
        <f t="shared" si="12"/>
        <v>137296</v>
      </c>
      <c r="E104" s="72"/>
      <c r="F104" s="24" t="s">
        <v>21</v>
      </c>
      <c r="G104" s="40">
        <v>1972471</v>
      </c>
      <c r="H104" s="5">
        <v>256591</v>
      </c>
      <c r="I104" s="5">
        <f t="shared" si="13"/>
        <v>2229062</v>
      </c>
      <c r="J104" s="64"/>
    </row>
    <row r="105" spans="1:10">
      <c r="A105" s="24" t="s">
        <v>22</v>
      </c>
      <c r="B105" s="40">
        <v>111839</v>
      </c>
      <c r="C105" s="5">
        <v>20586</v>
      </c>
      <c r="D105" s="5">
        <f t="shared" si="12"/>
        <v>132425</v>
      </c>
      <c r="E105" s="72"/>
      <c r="F105" s="24" t="s">
        <v>22</v>
      </c>
      <c r="G105" s="40">
        <v>1955387</v>
      </c>
      <c r="H105" s="5">
        <v>223403</v>
      </c>
      <c r="I105" s="5">
        <f t="shared" si="13"/>
        <v>2178790</v>
      </c>
      <c r="J105" s="64"/>
    </row>
    <row r="106" spans="1:10">
      <c r="A106" s="24" t="s">
        <v>204</v>
      </c>
      <c r="B106" s="40">
        <v>53353</v>
      </c>
      <c r="C106" s="5">
        <v>10328</v>
      </c>
      <c r="D106" s="5">
        <f t="shared" ref="D106" si="14">+B106+C106</f>
        <v>63681</v>
      </c>
      <c r="E106" s="72"/>
      <c r="F106" s="24" t="s">
        <v>204</v>
      </c>
      <c r="G106" s="40">
        <v>862746</v>
      </c>
      <c r="H106" s="5">
        <v>104744</v>
      </c>
      <c r="I106" s="5">
        <f t="shared" ref="I106" si="15">+G106+H106</f>
        <v>967490</v>
      </c>
      <c r="J106" s="64"/>
    </row>
    <row r="107" spans="1:10">
      <c r="A107" s="24" t="s">
        <v>23</v>
      </c>
      <c r="B107" s="40">
        <v>229042</v>
      </c>
      <c r="C107" s="5">
        <v>41012</v>
      </c>
      <c r="D107" s="5">
        <f t="shared" si="12"/>
        <v>270054</v>
      </c>
      <c r="E107" s="72"/>
      <c r="F107" s="24" t="s">
        <v>23</v>
      </c>
      <c r="G107" s="40">
        <v>3780100</v>
      </c>
      <c r="H107" s="5">
        <v>466484</v>
      </c>
      <c r="I107" s="5">
        <f t="shared" si="13"/>
        <v>4246584</v>
      </c>
      <c r="J107" s="64"/>
    </row>
    <row r="108" spans="1:10">
      <c r="A108" s="24" t="s">
        <v>24</v>
      </c>
      <c r="B108" s="40">
        <v>81590</v>
      </c>
      <c r="C108" s="5">
        <v>16490</v>
      </c>
      <c r="D108" s="5">
        <f t="shared" si="12"/>
        <v>98080</v>
      </c>
      <c r="E108" s="72"/>
      <c r="F108" s="24" t="s">
        <v>24</v>
      </c>
      <c r="G108" s="40">
        <v>979304</v>
      </c>
      <c r="H108" s="5">
        <v>134755</v>
      </c>
      <c r="I108" s="5">
        <f t="shared" si="13"/>
        <v>1114059</v>
      </c>
      <c r="J108" s="64"/>
    </row>
    <row r="109" spans="1:10">
      <c r="A109" s="24" t="s">
        <v>25</v>
      </c>
      <c r="B109" s="40">
        <v>34706</v>
      </c>
      <c r="C109" s="5">
        <v>7318</v>
      </c>
      <c r="D109" s="5">
        <f t="shared" si="12"/>
        <v>42024</v>
      </c>
      <c r="E109" s="72"/>
      <c r="F109" s="24" t="s">
        <v>25</v>
      </c>
      <c r="G109" s="40">
        <v>320813</v>
      </c>
      <c r="H109" s="5">
        <v>51141</v>
      </c>
      <c r="I109" s="5">
        <f t="shared" si="13"/>
        <v>371954</v>
      </c>
      <c r="J109" s="64"/>
    </row>
    <row r="110" spans="1:10">
      <c r="A110" s="24" t="s">
        <v>26</v>
      </c>
      <c r="B110" s="40">
        <v>102786</v>
      </c>
      <c r="C110" s="5">
        <v>24730</v>
      </c>
      <c r="D110" s="5">
        <f t="shared" si="12"/>
        <v>127516</v>
      </c>
      <c r="E110" s="72"/>
      <c r="F110" s="24" t="s">
        <v>26</v>
      </c>
      <c r="G110" s="40">
        <v>1213531</v>
      </c>
      <c r="H110" s="5">
        <v>235281</v>
      </c>
      <c r="I110" s="5">
        <f t="shared" si="13"/>
        <v>1448812</v>
      </c>
      <c r="J110" s="64"/>
    </row>
    <row r="111" spans="1:10">
      <c r="A111" s="24" t="s">
        <v>27</v>
      </c>
      <c r="B111" s="40">
        <v>12385</v>
      </c>
      <c r="C111" s="5">
        <v>2354</v>
      </c>
      <c r="D111" s="5">
        <f t="shared" si="12"/>
        <v>14739</v>
      </c>
      <c r="E111" s="72"/>
      <c r="F111" s="24" t="s">
        <v>27</v>
      </c>
      <c r="G111" s="40">
        <v>115891</v>
      </c>
      <c r="H111" s="5">
        <v>17810</v>
      </c>
      <c r="I111" s="5">
        <f t="shared" si="13"/>
        <v>133701</v>
      </c>
      <c r="J111" s="64"/>
    </row>
    <row r="112" spans="1:10">
      <c r="A112" s="24" t="s">
        <v>28</v>
      </c>
      <c r="B112" s="40">
        <v>21713</v>
      </c>
      <c r="C112" s="5">
        <v>7259</v>
      </c>
      <c r="D112" s="5">
        <f t="shared" si="12"/>
        <v>28972</v>
      </c>
      <c r="E112" s="72"/>
      <c r="F112" s="24" t="s">
        <v>28</v>
      </c>
      <c r="G112" s="40">
        <v>253038</v>
      </c>
      <c r="H112" s="5">
        <v>79928</v>
      </c>
      <c r="I112" s="5">
        <f t="shared" si="13"/>
        <v>332966</v>
      </c>
      <c r="J112" s="64"/>
    </row>
    <row r="113" spans="1:10">
      <c r="A113" s="24" t="s">
        <v>195</v>
      </c>
      <c r="B113" s="40">
        <v>0</v>
      </c>
      <c r="C113" s="5">
        <v>798</v>
      </c>
      <c r="D113" s="5">
        <f t="shared" si="12"/>
        <v>798</v>
      </c>
      <c r="E113" s="72"/>
      <c r="F113" s="24" t="s">
        <v>195</v>
      </c>
      <c r="G113" s="40">
        <v>0</v>
      </c>
      <c r="H113" s="5">
        <v>12126</v>
      </c>
      <c r="I113" s="5">
        <f t="shared" si="13"/>
        <v>12126</v>
      </c>
      <c r="J113" s="64"/>
    </row>
    <row r="114" spans="1:10">
      <c r="A114" s="22" t="s">
        <v>46</v>
      </c>
      <c r="B114" s="47">
        <f>SUM(B97:B113)</f>
        <v>2421197</v>
      </c>
      <c r="C114" s="47">
        <f>SUM(C97:C113)</f>
        <v>645825</v>
      </c>
      <c r="D114" s="47">
        <f>SUM(D97:D113)</f>
        <v>3067022</v>
      </c>
      <c r="E114" s="72"/>
      <c r="F114" s="22" t="s">
        <v>46</v>
      </c>
      <c r="G114" s="47">
        <f>SUM(G97:G113)</f>
        <v>34479976</v>
      </c>
      <c r="H114" s="47">
        <f t="shared" ref="H114:I114" si="16">SUM(H97:H113)</f>
        <v>6500532</v>
      </c>
      <c r="I114" s="47">
        <f t="shared" si="16"/>
        <v>40980508</v>
      </c>
      <c r="J114" s="64"/>
    </row>
    <row r="115" spans="1:10">
      <c r="A115" s="3" t="s">
        <v>262</v>
      </c>
      <c r="B115" s="74"/>
      <c r="C115" s="74"/>
      <c r="D115" s="74"/>
      <c r="E115" s="52"/>
      <c r="F115" s="3" t="s">
        <v>264</v>
      </c>
      <c r="G115" s="74"/>
      <c r="H115" s="74"/>
      <c r="I115" s="74"/>
    </row>
    <row r="116" spans="1:10">
      <c r="A116" s="42"/>
      <c r="B116" s="52"/>
      <c r="C116" s="52"/>
      <c r="D116" s="52"/>
      <c r="E116" s="52"/>
      <c r="F116" s="52"/>
      <c r="G116" s="42"/>
      <c r="H116" s="42"/>
      <c r="I116" s="42"/>
    </row>
    <row r="118" spans="1:10" s="42" customFormat="1">
      <c r="A118" s="11" t="s">
        <v>330</v>
      </c>
      <c r="B118" s="52"/>
      <c r="C118" s="52"/>
      <c r="D118" s="52"/>
      <c r="E118" s="52"/>
      <c r="F118" s="11" t="s">
        <v>331</v>
      </c>
    </row>
    <row r="119" spans="1:10">
      <c r="A119" s="11" t="s">
        <v>412</v>
      </c>
      <c r="B119" s="52"/>
      <c r="C119" s="52"/>
      <c r="D119" s="52"/>
      <c r="E119" s="52"/>
      <c r="F119" s="11" t="s">
        <v>413</v>
      </c>
      <c r="G119" s="42"/>
      <c r="H119" s="42"/>
      <c r="I119" s="42"/>
    </row>
    <row r="120" spans="1:10" ht="14.25">
      <c r="A120" s="25" t="s">
        <v>125</v>
      </c>
      <c r="B120" s="32" t="s">
        <v>0</v>
      </c>
      <c r="C120" s="8" t="s">
        <v>273</v>
      </c>
      <c r="D120" s="32" t="s">
        <v>45</v>
      </c>
      <c r="F120" s="25" t="s">
        <v>125</v>
      </c>
      <c r="G120" s="32" t="s">
        <v>0</v>
      </c>
      <c r="H120" s="8" t="s">
        <v>273</v>
      </c>
      <c r="I120" s="32" t="s">
        <v>45</v>
      </c>
    </row>
    <row r="121" spans="1:10">
      <c r="A121" s="24" t="s">
        <v>33</v>
      </c>
      <c r="B121" s="4">
        <v>220372</v>
      </c>
      <c r="C121" s="4">
        <v>15830</v>
      </c>
      <c r="D121" s="38">
        <f>SUM(B121:C121)</f>
        <v>236202</v>
      </c>
      <c r="F121" s="24" t="s">
        <v>33</v>
      </c>
      <c r="G121" s="4">
        <v>3632146</v>
      </c>
      <c r="H121" s="4">
        <v>216468</v>
      </c>
      <c r="I121" s="38">
        <f>SUM(G121:H121)</f>
        <v>3848614</v>
      </c>
    </row>
    <row r="122" spans="1:10">
      <c r="A122" s="24" t="s">
        <v>34</v>
      </c>
      <c r="B122" s="5">
        <v>29332</v>
      </c>
      <c r="C122" s="5">
        <v>45993</v>
      </c>
      <c r="D122" s="40">
        <f t="shared" ref="D122:D129" si="17">SUM(B122:C122)</f>
        <v>75325</v>
      </c>
      <c r="F122" s="24" t="s">
        <v>34</v>
      </c>
      <c r="G122" s="5">
        <v>443978</v>
      </c>
      <c r="H122" s="5">
        <v>551140</v>
      </c>
      <c r="I122" s="40">
        <f t="shared" ref="I122:I129" si="18">SUM(G122:H122)</f>
        <v>995118</v>
      </c>
    </row>
    <row r="123" spans="1:10">
      <c r="A123" s="24" t="s">
        <v>35</v>
      </c>
      <c r="B123" s="5">
        <v>433336</v>
      </c>
      <c r="C123" s="5">
        <v>84816</v>
      </c>
      <c r="D123" s="40">
        <f t="shared" si="17"/>
        <v>518152</v>
      </c>
      <c r="F123" s="24" t="s">
        <v>35</v>
      </c>
      <c r="G123" s="5">
        <v>6238009</v>
      </c>
      <c r="H123" s="5">
        <v>995869</v>
      </c>
      <c r="I123" s="40">
        <f t="shared" si="18"/>
        <v>7233878</v>
      </c>
    </row>
    <row r="124" spans="1:10">
      <c r="A124" s="24" t="s">
        <v>36</v>
      </c>
      <c r="B124" s="5">
        <v>14489</v>
      </c>
      <c r="C124" s="5">
        <v>10249</v>
      </c>
      <c r="D124" s="40">
        <f t="shared" si="17"/>
        <v>24738</v>
      </c>
      <c r="F124" s="24" t="s">
        <v>36</v>
      </c>
      <c r="G124" s="5">
        <v>201621</v>
      </c>
      <c r="H124" s="5">
        <v>103449</v>
      </c>
      <c r="I124" s="40">
        <f t="shared" si="18"/>
        <v>305070</v>
      </c>
    </row>
    <row r="125" spans="1:10">
      <c r="A125" s="24" t="s">
        <v>37</v>
      </c>
      <c r="B125" s="5">
        <v>414263</v>
      </c>
      <c r="C125" s="5">
        <v>53115</v>
      </c>
      <c r="D125" s="40">
        <f t="shared" si="17"/>
        <v>467378</v>
      </c>
      <c r="F125" s="24" t="s">
        <v>37</v>
      </c>
      <c r="G125" s="5">
        <v>6661627</v>
      </c>
      <c r="H125" s="5">
        <v>767888</v>
      </c>
      <c r="I125" s="40">
        <f t="shared" si="18"/>
        <v>7429515</v>
      </c>
    </row>
    <row r="126" spans="1:10">
      <c r="A126" s="24" t="s">
        <v>38</v>
      </c>
      <c r="B126" s="5">
        <v>1131573</v>
      </c>
      <c r="C126" s="5">
        <v>131911</v>
      </c>
      <c r="D126" s="40">
        <f t="shared" si="17"/>
        <v>1263484</v>
      </c>
      <c r="F126" s="24" t="s">
        <v>38</v>
      </c>
      <c r="G126" s="5">
        <v>15927097</v>
      </c>
      <c r="H126" s="5">
        <v>1615730</v>
      </c>
      <c r="I126" s="40">
        <f t="shared" si="18"/>
        <v>17542827</v>
      </c>
    </row>
    <row r="127" spans="1:10">
      <c r="A127" s="24" t="s">
        <v>39</v>
      </c>
      <c r="B127" s="5">
        <v>337199</v>
      </c>
      <c r="C127" s="5">
        <v>78225</v>
      </c>
      <c r="D127" s="40">
        <f t="shared" si="17"/>
        <v>415424</v>
      </c>
      <c r="F127" s="24" t="s">
        <v>39</v>
      </c>
      <c r="G127" s="5">
        <v>5425517</v>
      </c>
      <c r="H127" s="5">
        <v>902983</v>
      </c>
      <c r="I127" s="40">
        <f t="shared" si="18"/>
        <v>6328500</v>
      </c>
    </row>
    <row r="128" spans="1:10">
      <c r="A128" s="24" t="s">
        <v>47</v>
      </c>
      <c r="B128" s="5">
        <v>3286937</v>
      </c>
      <c r="C128" s="5">
        <v>973404</v>
      </c>
      <c r="D128" s="40">
        <f t="shared" si="17"/>
        <v>4260341</v>
      </c>
      <c r="F128" s="24" t="s">
        <v>47</v>
      </c>
      <c r="G128" s="5">
        <v>37977630</v>
      </c>
      <c r="H128" s="5">
        <v>7895802</v>
      </c>
      <c r="I128" s="40">
        <f t="shared" si="18"/>
        <v>45873432</v>
      </c>
    </row>
    <row r="129" spans="1:9">
      <c r="A129" s="24" t="s">
        <v>195</v>
      </c>
      <c r="B129" s="5">
        <v>531946</v>
      </c>
      <c r="C129" s="5">
        <v>74846</v>
      </c>
      <c r="D129" s="40">
        <f t="shared" si="17"/>
        <v>606792</v>
      </c>
      <c r="F129" s="24" t="s">
        <v>195</v>
      </c>
      <c r="G129" s="5">
        <v>6564223</v>
      </c>
      <c r="H129" s="5">
        <v>722300</v>
      </c>
      <c r="I129" s="40">
        <f t="shared" si="18"/>
        <v>7286523</v>
      </c>
    </row>
    <row r="130" spans="1:9">
      <c r="A130" s="22" t="s">
        <v>46</v>
      </c>
      <c r="B130" s="47">
        <f>SUM(B121:B129)</f>
        <v>6399447</v>
      </c>
      <c r="C130" s="58">
        <f t="shared" ref="C130:D130" si="19">SUM(C121:C129)</f>
        <v>1468389</v>
      </c>
      <c r="D130" s="58">
        <f t="shared" si="19"/>
        <v>7867836</v>
      </c>
      <c r="F130" s="22" t="s">
        <v>46</v>
      </c>
      <c r="G130" s="47">
        <f>SUM(G121:G129)</f>
        <v>83071848</v>
      </c>
      <c r="H130" s="58">
        <f t="shared" ref="H130:I130" si="20">SUM(H121:H129)</f>
        <v>13771629</v>
      </c>
      <c r="I130" s="58">
        <f t="shared" si="20"/>
        <v>96843477</v>
      </c>
    </row>
    <row r="131" spans="1:9">
      <c r="A131" s="3" t="s">
        <v>262</v>
      </c>
      <c r="F131" s="3" t="s">
        <v>264</v>
      </c>
    </row>
    <row r="132" spans="1:9">
      <c r="F132" s="3"/>
    </row>
    <row r="134" spans="1:9" s="42" customFormat="1" ht="12.75" customHeight="1">
      <c r="A134" s="11" t="s">
        <v>333</v>
      </c>
      <c r="B134" s="52"/>
      <c r="C134" s="52"/>
      <c r="D134" s="52"/>
      <c r="E134" s="52"/>
      <c r="F134" s="11" t="s">
        <v>332</v>
      </c>
    </row>
    <row r="135" spans="1:9">
      <c r="A135" s="11" t="s">
        <v>414</v>
      </c>
      <c r="B135" s="52"/>
      <c r="C135" s="52"/>
      <c r="D135" s="52"/>
      <c r="E135" s="52"/>
      <c r="F135" s="11" t="s">
        <v>415</v>
      </c>
      <c r="G135" s="42"/>
      <c r="H135" s="42"/>
      <c r="I135" s="42"/>
    </row>
    <row r="136" spans="1:9" ht="14.25">
      <c r="A136" s="25" t="s">
        <v>125</v>
      </c>
      <c r="B136" s="32" t="s">
        <v>0</v>
      </c>
      <c r="C136" s="8" t="s">
        <v>273</v>
      </c>
      <c r="D136" s="32" t="s">
        <v>45</v>
      </c>
      <c r="F136" s="25" t="s">
        <v>125</v>
      </c>
      <c r="G136" s="32" t="s">
        <v>0</v>
      </c>
      <c r="H136" s="8" t="s">
        <v>273</v>
      </c>
      <c r="I136" s="32" t="s">
        <v>45</v>
      </c>
    </row>
    <row r="137" spans="1:9">
      <c r="A137" s="24" t="s">
        <v>33</v>
      </c>
      <c r="B137" s="4">
        <v>88922</v>
      </c>
      <c r="C137" s="4">
        <v>4944</v>
      </c>
      <c r="D137" s="38">
        <f>SUM(B137:C137)</f>
        <v>93866</v>
      </c>
      <c r="F137" s="24" t="s">
        <v>33</v>
      </c>
      <c r="G137" s="4">
        <v>1336195</v>
      </c>
      <c r="H137" s="4">
        <v>65791</v>
      </c>
      <c r="I137" s="38">
        <f>SUM(G137:H137)</f>
        <v>1401986</v>
      </c>
    </row>
    <row r="138" spans="1:9">
      <c r="A138" s="24" t="s">
        <v>34</v>
      </c>
      <c r="B138" s="5">
        <v>4891</v>
      </c>
      <c r="C138" s="5">
        <v>8132</v>
      </c>
      <c r="D138" s="40">
        <f t="shared" ref="D138:D145" si="21">SUM(B138:C138)</f>
        <v>13023</v>
      </c>
      <c r="F138" s="24" t="s">
        <v>34</v>
      </c>
      <c r="G138" s="5">
        <v>66985</v>
      </c>
      <c r="H138" s="5">
        <v>90053</v>
      </c>
      <c r="I138" s="40">
        <f t="shared" ref="I138:I145" si="22">SUM(G138:H138)</f>
        <v>157038</v>
      </c>
    </row>
    <row r="139" spans="1:9">
      <c r="A139" s="24" t="s">
        <v>35</v>
      </c>
      <c r="B139" s="5">
        <v>168504</v>
      </c>
      <c r="C139" s="5">
        <v>23445</v>
      </c>
      <c r="D139" s="40">
        <f t="shared" si="21"/>
        <v>191949</v>
      </c>
      <c r="F139" s="24" t="s">
        <v>35</v>
      </c>
      <c r="G139" s="5">
        <v>2405888</v>
      </c>
      <c r="H139" s="5">
        <v>268271</v>
      </c>
      <c r="I139" s="40">
        <f t="shared" si="22"/>
        <v>2674159</v>
      </c>
    </row>
    <row r="140" spans="1:9">
      <c r="A140" s="24" t="s">
        <v>36</v>
      </c>
      <c r="B140" s="5">
        <v>4199</v>
      </c>
      <c r="C140" s="5">
        <v>3127</v>
      </c>
      <c r="D140" s="40">
        <f t="shared" si="21"/>
        <v>7326</v>
      </c>
      <c r="F140" s="24" t="s">
        <v>36</v>
      </c>
      <c r="G140" s="5">
        <v>56648</v>
      </c>
      <c r="H140" s="5">
        <v>32036</v>
      </c>
      <c r="I140" s="40">
        <f t="shared" si="22"/>
        <v>88684</v>
      </c>
    </row>
    <row r="141" spans="1:9">
      <c r="A141" s="24" t="s">
        <v>37</v>
      </c>
      <c r="B141" s="5">
        <v>68794</v>
      </c>
      <c r="C141" s="5">
        <v>10731</v>
      </c>
      <c r="D141" s="40">
        <f t="shared" si="21"/>
        <v>79525</v>
      </c>
      <c r="F141" s="24" t="s">
        <v>37</v>
      </c>
      <c r="G141" s="5">
        <v>1075521</v>
      </c>
      <c r="H141" s="5">
        <v>155650</v>
      </c>
      <c r="I141" s="40">
        <f t="shared" si="22"/>
        <v>1231171</v>
      </c>
    </row>
    <row r="142" spans="1:9">
      <c r="A142" s="24" t="s">
        <v>38</v>
      </c>
      <c r="B142" s="5">
        <v>763550</v>
      </c>
      <c r="C142" s="5">
        <v>56075</v>
      </c>
      <c r="D142" s="40">
        <f t="shared" si="21"/>
        <v>819625</v>
      </c>
      <c r="F142" s="24" t="s">
        <v>38</v>
      </c>
      <c r="G142" s="5">
        <v>10940044</v>
      </c>
      <c r="H142" s="5">
        <v>715167</v>
      </c>
      <c r="I142" s="40">
        <f t="shared" si="22"/>
        <v>11655211</v>
      </c>
    </row>
    <row r="143" spans="1:9">
      <c r="A143" s="24" t="s">
        <v>39</v>
      </c>
      <c r="B143" s="5">
        <v>86810</v>
      </c>
      <c r="C143" s="5">
        <v>21264</v>
      </c>
      <c r="D143" s="40">
        <f t="shared" si="21"/>
        <v>108074</v>
      </c>
      <c r="F143" s="24" t="s">
        <v>39</v>
      </c>
      <c r="G143" s="5">
        <v>1250705</v>
      </c>
      <c r="H143" s="5">
        <v>227496</v>
      </c>
      <c r="I143" s="40">
        <f t="shared" si="22"/>
        <v>1478201</v>
      </c>
    </row>
    <row r="144" spans="1:9">
      <c r="A144" s="24" t="s">
        <v>47</v>
      </c>
      <c r="B144" s="5">
        <v>2430851</v>
      </c>
      <c r="C144" s="5">
        <v>646284</v>
      </c>
      <c r="D144" s="40">
        <f t="shared" si="21"/>
        <v>3077135</v>
      </c>
      <c r="F144" s="24" t="s">
        <v>47</v>
      </c>
      <c r="G144" s="5">
        <v>27266133</v>
      </c>
      <c r="H144" s="5">
        <v>5280113</v>
      </c>
      <c r="I144" s="40">
        <f t="shared" si="22"/>
        <v>32546246</v>
      </c>
    </row>
    <row r="145" spans="1:9">
      <c r="A145" s="24" t="s">
        <v>195</v>
      </c>
      <c r="B145" s="5">
        <v>361729</v>
      </c>
      <c r="C145" s="5">
        <v>48372</v>
      </c>
      <c r="D145" s="40">
        <f t="shared" si="21"/>
        <v>410101</v>
      </c>
      <c r="F145" s="24" t="s">
        <v>195</v>
      </c>
      <c r="G145" s="5">
        <v>4193753</v>
      </c>
      <c r="H145" s="5">
        <v>436438</v>
      </c>
      <c r="I145" s="40">
        <f t="shared" si="22"/>
        <v>4630191</v>
      </c>
    </row>
    <row r="146" spans="1:9">
      <c r="A146" s="22" t="s">
        <v>46</v>
      </c>
      <c r="B146" s="47">
        <f>SUM(B137:B145)</f>
        <v>3978250</v>
      </c>
      <c r="C146" s="58">
        <f t="shared" ref="C146:D146" si="23">SUM(C137:C145)</f>
        <v>822374</v>
      </c>
      <c r="D146" s="58">
        <f t="shared" si="23"/>
        <v>4800624</v>
      </c>
      <c r="E146" s="43"/>
      <c r="F146" s="22" t="s">
        <v>46</v>
      </c>
      <c r="G146" s="47">
        <f>SUM(G137:G145)</f>
        <v>48591872</v>
      </c>
      <c r="H146" s="58">
        <f t="shared" ref="H146:I146" si="24">SUM(H137:H145)</f>
        <v>7271015</v>
      </c>
      <c r="I146" s="58">
        <f t="shared" si="24"/>
        <v>55862887</v>
      </c>
    </row>
    <row r="147" spans="1:9">
      <c r="A147" s="3" t="s">
        <v>262</v>
      </c>
      <c r="F147" s="3" t="s">
        <v>264</v>
      </c>
    </row>
    <row r="148" spans="1:9">
      <c r="F148" s="3"/>
    </row>
    <row r="150" spans="1:9" s="42" customFormat="1">
      <c r="A150" s="11" t="s">
        <v>334</v>
      </c>
      <c r="B150" s="52"/>
      <c r="C150" s="52"/>
      <c r="D150" s="52"/>
      <c r="E150" s="52"/>
      <c r="F150" s="11" t="s">
        <v>335</v>
      </c>
    </row>
    <row r="151" spans="1:9">
      <c r="A151" s="11" t="s">
        <v>416</v>
      </c>
      <c r="B151" s="52"/>
      <c r="C151" s="52"/>
      <c r="D151" s="52"/>
      <c r="E151" s="52"/>
      <c r="F151" s="11" t="s">
        <v>417</v>
      </c>
      <c r="G151" s="42"/>
      <c r="H151" s="42"/>
      <c r="I151" s="42"/>
    </row>
    <row r="152" spans="1:9" ht="14.25">
      <c r="A152" s="25" t="s">
        <v>125</v>
      </c>
      <c r="B152" s="32" t="s">
        <v>0</v>
      </c>
      <c r="C152" s="8" t="s">
        <v>273</v>
      </c>
      <c r="D152" s="32" t="s">
        <v>45</v>
      </c>
      <c r="F152" s="25" t="s">
        <v>125</v>
      </c>
      <c r="G152" s="32" t="s">
        <v>0</v>
      </c>
      <c r="H152" s="8" t="s">
        <v>273</v>
      </c>
      <c r="I152" s="32" t="s">
        <v>45</v>
      </c>
    </row>
    <row r="153" spans="1:9">
      <c r="A153" s="24" t="s">
        <v>33</v>
      </c>
      <c r="B153" s="4">
        <v>131450</v>
      </c>
      <c r="C153" s="4">
        <v>10886</v>
      </c>
      <c r="D153" s="38">
        <f>SUM(B153:C153)</f>
        <v>142336</v>
      </c>
      <c r="F153" s="24" t="s">
        <v>33</v>
      </c>
      <c r="G153" s="4">
        <v>2295951</v>
      </c>
      <c r="H153" s="4">
        <v>150677</v>
      </c>
      <c r="I153" s="38">
        <f>SUM(G153:H153)</f>
        <v>2446628</v>
      </c>
    </row>
    <row r="154" spans="1:9" ht="12.75" customHeight="1">
      <c r="A154" s="24" t="s">
        <v>34</v>
      </c>
      <c r="B154" s="5">
        <v>24441</v>
      </c>
      <c r="C154" s="5">
        <v>37860</v>
      </c>
      <c r="D154" s="40">
        <f t="shared" ref="D154:D161" si="25">SUM(B154:C154)</f>
        <v>62301</v>
      </c>
      <c r="F154" s="24" t="s">
        <v>34</v>
      </c>
      <c r="G154" s="5">
        <v>376993</v>
      </c>
      <c r="H154" s="5">
        <v>461087</v>
      </c>
      <c r="I154" s="40">
        <f t="shared" ref="I154:I161" si="26">SUM(G154:H154)</f>
        <v>838080</v>
      </c>
    </row>
    <row r="155" spans="1:9">
      <c r="A155" s="24" t="s">
        <v>35</v>
      </c>
      <c r="B155" s="5">
        <v>264832</v>
      </c>
      <c r="C155" s="5">
        <v>61363</v>
      </c>
      <c r="D155" s="40">
        <f t="shared" si="25"/>
        <v>326195</v>
      </c>
      <c r="F155" s="24" t="s">
        <v>35</v>
      </c>
      <c r="G155" s="5">
        <v>3832121</v>
      </c>
      <c r="H155" s="5">
        <v>727598</v>
      </c>
      <c r="I155" s="40">
        <f t="shared" si="26"/>
        <v>4559719</v>
      </c>
    </row>
    <row r="156" spans="1:9">
      <c r="A156" s="24" t="s">
        <v>36</v>
      </c>
      <c r="B156" s="5">
        <v>10290</v>
      </c>
      <c r="C156" s="5">
        <v>7122</v>
      </c>
      <c r="D156" s="40">
        <f t="shared" si="25"/>
        <v>17412</v>
      </c>
      <c r="F156" s="24" t="s">
        <v>36</v>
      </c>
      <c r="G156" s="5">
        <v>144973</v>
      </c>
      <c r="H156" s="5">
        <v>71413</v>
      </c>
      <c r="I156" s="40">
        <f t="shared" si="26"/>
        <v>216386</v>
      </c>
    </row>
    <row r="157" spans="1:9">
      <c r="A157" s="24" t="s">
        <v>37</v>
      </c>
      <c r="B157" s="5">
        <v>345469</v>
      </c>
      <c r="C157" s="5">
        <v>42378</v>
      </c>
      <c r="D157" s="40">
        <f t="shared" si="25"/>
        <v>387847</v>
      </c>
      <c r="F157" s="24" t="s">
        <v>37</v>
      </c>
      <c r="G157" s="5">
        <v>5586106</v>
      </c>
      <c r="H157" s="5">
        <v>612208</v>
      </c>
      <c r="I157" s="40">
        <f t="shared" si="26"/>
        <v>6198314</v>
      </c>
    </row>
    <row r="158" spans="1:9">
      <c r="A158" s="24" t="s">
        <v>38</v>
      </c>
      <c r="B158" s="5">
        <v>368023</v>
      </c>
      <c r="C158" s="5">
        <v>75785</v>
      </c>
      <c r="D158" s="40">
        <f t="shared" si="25"/>
        <v>443808</v>
      </c>
      <c r="F158" s="24" t="s">
        <v>38</v>
      </c>
      <c r="G158" s="5">
        <v>4987053</v>
      </c>
      <c r="H158" s="5">
        <v>900563</v>
      </c>
      <c r="I158" s="40">
        <f t="shared" si="26"/>
        <v>5887616</v>
      </c>
    </row>
    <row r="159" spans="1:9">
      <c r="A159" s="24" t="s">
        <v>39</v>
      </c>
      <c r="B159" s="5">
        <v>250389</v>
      </c>
      <c r="C159" s="5">
        <v>56956</v>
      </c>
      <c r="D159" s="40">
        <f t="shared" si="25"/>
        <v>307345</v>
      </c>
      <c r="F159" s="24" t="s">
        <v>39</v>
      </c>
      <c r="G159" s="5">
        <v>4174812</v>
      </c>
      <c r="H159" s="5">
        <v>675454</v>
      </c>
      <c r="I159" s="40">
        <f t="shared" si="26"/>
        <v>4850266</v>
      </c>
    </row>
    <row r="160" spans="1:9">
      <c r="A160" s="24" t="s">
        <v>47</v>
      </c>
      <c r="B160" s="5">
        <v>856086</v>
      </c>
      <c r="C160" s="5">
        <v>327033</v>
      </c>
      <c r="D160" s="40">
        <f t="shared" si="25"/>
        <v>1183119</v>
      </c>
      <c r="F160" s="24" t="s">
        <v>47</v>
      </c>
      <c r="G160" s="5">
        <v>10711497</v>
      </c>
      <c r="H160" s="5">
        <v>2615670</v>
      </c>
      <c r="I160" s="40">
        <f t="shared" si="26"/>
        <v>13327167</v>
      </c>
    </row>
    <row r="161" spans="1:10">
      <c r="A161" s="24" t="s">
        <v>195</v>
      </c>
      <c r="B161" s="5">
        <v>170217</v>
      </c>
      <c r="C161" s="5">
        <v>26442</v>
      </c>
      <c r="D161" s="40">
        <f t="shared" si="25"/>
        <v>196659</v>
      </c>
      <c r="F161" s="24" t="s">
        <v>195</v>
      </c>
      <c r="G161" s="5">
        <v>2370470</v>
      </c>
      <c r="H161" s="5">
        <v>285862</v>
      </c>
      <c r="I161" s="40">
        <f t="shared" si="26"/>
        <v>2656332</v>
      </c>
    </row>
    <row r="162" spans="1:10">
      <c r="A162" s="22" t="s">
        <v>46</v>
      </c>
      <c r="B162" s="47">
        <f>SUM(B153:B161)</f>
        <v>2421197</v>
      </c>
      <c r="C162" s="58">
        <f t="shared" ref="C162:D162" si="27">SUM(C153:C161)</f>
        <v>645825</v>
      </c>
      <c r="D162" s="58">
        <f t="shared" si="27"/>
        <v>3067022</v>
      </c>
      <c r="F162" s="22" t="s">
        <v>46</v>
      </c>
      <c r="G162" s="47">
        <f>SUM(G153:G161)</f>
        <v>34479976</v>
      </c>
      <c r="H162" s="58">
        <f t="shared" ref="H162:I162" si="28">SUM(H153:H161)</f>
        <v>6500532</v>
      </c>
      <c r="I162" s="58">
        <f t="shared" si="28"/>
        <v>40980508</v>
      </c>
      <c r="J162" s="48"/>
    </row>
    <row r="163" spans="1:10">
      <c r="A163" s="3" t="s">
        <v>262</v>
      </c>
      <c r="F163" s="3" t="s">
        <v>264</v>
      </c>
    </row>
    <row r="165" spans="1:10">
      <c r="B165" s="43"/>
    </row>
    <row r="178" ht="12.75" customHeight="1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showGridLines="0" topLeftCell="A4" zoomScaleNormal="100" workbookViewId="0">
      <selection activeCell="A44" sqref="A44"/>
    </sheetView>
  </sheetViews>
  <sheetFormatPr baseColWidth="10" defaultColWidth="33.140625" defaultRowHeight="12.75"/>
  <cols>
    <col min="1" max="1" width="30.7109375" style="3" customWidth="1"/>
    <col min="2" max="4" width="15.7109375" style="6" customWidth="1"/>
    <col min="5" max="5" width="20.7109375" style="6" customWidth="1"/>
    <col min="6" max="6" width="30.7109375" style="6" customWidth="1"/>
    <col min="7" max="9" width="15.7109375" style="3" customWidth="1"/>
    <col min="10" max="10" width="16" style="3" customWidth="1"/>
    <col min="11" max="11" width="25.28515625" style="3" customWidth="1"/>
    <col min="12" max="49" width="15.7109375" style="3" customWidth="1"/>
    <col min="50" max="16384" width="33.140625" style="3"/>
  </cols>
  <sheetData>
    <row r="1" spans="1:10" ht="18.75">
      <c r="A1" s="1" t="s">
        <v>118</v>
      </c>
    </row>
    <row r="3" spans="1:10">
      <c r="A3" s="2" t="s">
        <v>66</v>
      </c>
      <c r="F3" s="2" t="s">
        <v>67</v>
      </c>
      <c r="G3" s="6"/>
      <c r="H3" s="6"/>
      <c r="I3" s="6"/>
    </row>
    <row r="4" spans="1:10">
      <c r="A4" s="2" t="s">
        <v>418</v>
      </c>
      <c r="F4" s="2" t="s">
        <v>419</v>
      </c>
      <c r="G4" s="6"/>
      <c r="H4" s="6"/>
      <c r="I4" s="6"/>
    </row>
    <row r="5" spans="1:10">
      <c r="A5" s="8" t="s">
        <v>49</v>
      </c>
      <c r="B5" s="8" t="s">
        <v>0</v>
      </c>
      <c r="C5" s="8" t="s">
        <v>1</v>
      </c>
      <c r="D5" s="8" t="s">
        <v>45</v>
      </c>
      <c r="F5" s="8" t="s">
        <v>49</v>
      </c>
      <c r="G5" s="8" t="s">
        <v>0</v>
      </c>
      <c r="H5" s="8" t="s">
        <v>1</v>
      </c>
      <c r="I5" s="8" t="s">
        <v>45</v>
      </c>
    </row>
    <row r="6" spans="1:10">
      <c r="A6" s="33">
        <v>2019</v>
      </c>
      <c r="B6" s="4">
        <v>245925</v>
      </c>
      <c r="C6" s="4">
        <v>215393</v>
      </c>
      <c r="D6" s="16">
        <f>+B6+C6</f>
        <v>461318</v>
      </c>
      <c r="E6" s="62"/>
      <c r="F6" s="33">
        <v>2019</v>
      </c>
      <c r="G6" s="34">
        <v>4600056</v>
      </c>
      <c r="H6" s="34">
        <v>3747278</v>
      </c>
      <c r="I6" s="35">
        <f>+G6+H6</f>
        <v>8347334</v>
      </c>
      <c r="J6" s="62"/>
    </row>
    <row r="7" spans="1:10">
      <c r="A7" s="33">
        <v>2020</v>
      </c>
      <c r="B7" s="5">
        <v>378720</v>
      </c>
      <c r="C7" s="5">
        <v>269524</v>
      </c>
      <c r="D7" s="12">
        <f t="shared" ref="D7:D10" si="0">+B7+C7</f>
        <v>648244</v>
      </c>
      <c r="E7" s="62"/>
      <c r="F7" s="33">
        <v>2020</v>
      </c>
      <c r="G7" s="36">
        <v>8820633</v>
      </c>
      <c r="H7" s="36">
        <v>5348384</v>
      </c>
      <c r="I7" s="37">
        <f t="shared" ref="I7:I10" si="1">+G7+H7</f>
        <v>14169017</v>
      </c>
      <c r="J7" s="62"/>
    </row>
    <row r="8" spans="1:10">
      <c r="A8" s="33">
        <v>2021</v>
      </c>
      <c r="B8" s="5">
        <v>366081</v>
      </c>
      <c r="C8" s="5">
        <v>149461</v>
      </c>
      <c r="D8" s="12">
        <f t="shared" si="0"/>
        <v>515542</v>
      </c>
      <c r="E8" s="62"/>
      <c r="F8" s="33">
        <v>2021</v>
      </c>
      <c r="G8" s="36">
        <v>8073185</v>
      </c>
      <c r="H8" s="36">
        <v>2862408</v>
      </c>
      <c r="I8" s="37">
        <f t="shared" si="1"/>
        <v>10935593</v>
      </c>
      <c r="J8" s="62"/>
    </row>
    <row r="9" spans="1:10">
      <c r="A9" s="33">
        <v>2022</v>
      </c>
      <c r="B9" s="5">
        <v>437494</v>
      </c>
      <c r="C9" s="5">
        <v>180759</v>
      </c>
      <c r="D9" s="12">
        <f t="shared" si="0"/>
        <v>618253</v>
      </c>
      <c r="E9" s="62"/>
      <c r="F9" s="33">
        <v>2022</v>
      </c>
      <c r="G9" s="36">
        <v>9857861</v>
      </c>
      <c r="H9" s="36">
        <v>3138527</v>
      </c>
      <c r="I9" s="37">
        <f t="shared" si="1"/>
        <v>12996388</v>
      </c>
      <c r="J9" s="62"/>
    </row>
    <row r="10" spans="1:10">
      <c r="A10" s="20">
        <v>2023</v>
      </c>
      <c r="B10" s="13">
        <v>398579</v>
      </c>
      <c r="C10" s="13">
        <v>134046</v>
      </c>
      <c r="D10" s="19">
        <f t="shared" si="0"/>
        <v>532625</v>
      </c>
      <c r="E10" s="62"/>
      <c r="F10" s="20">
        <v>2023</v>
      </c>
      <c r="G10" s="13">
        <v>9320984</v>
      </c>
      <c r="H10" s="13">
        <v>2407715</v>
      </c>
      <c r="I10" s="19">
        <f t="shared" si="1"/>
        <v>11728699</v>
      </c>
      <c r="J10" s="62"/>
    </row>
    <row r="11" spans="1:10">
      <c r="B11" s="71"/>
      <c r="C11" s="62"/>
      <c r="D11" s="62"/>
      <c r="F11" s="3"/>
      <c r="G11" s="71"/>
      <c r="H11" s="62"/>
      <c r="I11" s="62"/>
    </row>
    <row r="12" spans="1:10">
      <c r="F12" s="3"/>
    </row>
    <row r="13" spans="1:10">
      <c r="A13" s="2" t="s">
        <v>68</v>
      </c>
      <c r="F13" s="2" t="s">
        <v>69</v>
      </c>
    </row>
    <row r="14" spans="1:10">
      <c r="A14" s="2" t="s">
        <v>421</v>
      </c>
      <c r="F14" s="2" t="s">
        <v>420</v>
      </c>
    </row>
    <row r="15" spans="1:10">
      <c r="A15" s="8" t="s">
        <v>50</v>
      </c>
      <c r="B15" s="8" t="s">
        <v>0</v>
      </c>
      <c r="C15" s="8" t="s">
        <v>1</v>
      </c>
      <c r="D15" s="8" t="s">
        <v>45</v>
      </c>
      <c r="F15" s="8" t="s">
        <v>50</v>
      </c>
      <c r="G15" s="8" t="s">
        <v>0</v>
      </c>
      <c r="H15" s="8" t="s">
        <v>1</v>
      </c>
      <c r="I15" s="8" t="s">
        <v>45</v>
      </c>
    </row>
    <row r="16" spans="1:10">
      <c r="A16" s="15" t="s">
        <v>5</v>
      </c>
      <c r="B16" s="4">
        <v>126989</v>
      </c>
      <c r="C16" s="4">
        <v>56733</v>
      </c>
      <c r="D16" s="16">
        <f>+B16+C16</f>
        <v>183722</v>
      </c>
      <c r="E16" s="62"/>
      <c r="F16" s="15" t="s">
        <v>5</v>
      </c>
      <c r="G16" s="4">
        <v>3115075</v>
      </c>
      <c r="H16" s="4">
        <v>998086</v>
      </c>
      <c r="I16" s="39">
        <f>+G16+H16</f>
        <v>4113161</v>
      </c>
      <c r="J16" s="62"/>
    </row>
    <row r="17" spans="1:12">
      <c r="A17" s="18" t="s">
        <v>6</v>
      </c>
      <c r="B17" s="5">
        <v>271590</v>
      </c>
      <c r="C17" s="5">
        <v>77278</v>
      </c>
      <c r="D17" s="12">
        <f t="shared" ref="D17:D18" si="2">+B17+C17</f>
        <v>348868</v>
      </c>
      <c r="E17" s="62"/>
      <c r="F17" s="18" t="s">
        <v>6</v>
      </c>
      <c r="G17" s="5">
        <v>6205909</v>
      </c>
      <c r="H17" s="5">
        <v>1409169</v>
      </c>
      <c r="I17" s="41">
        <f t="shared" ref="I17:I18" si="3">+G17+H17</f>
        <v>7615078</v>
      </c>
      <c r="J17" s="62"/>
    </row>
    <row r="18" spans="1:12">
      <c r="A18" s="33" t="s">
        <v>195</v>
      </c>
      <c r="B18" s="5">
        <v>0</v>
      </c>
      <c r="C18" s="5">
        <v>35</v>
      </c>
      <c r="D18" s="12">
        <f t="shared" si="2"/>
        <v>35</v>
      </c>
      <c r="E18" s="62"/>
      <c r="F18" s="33" t="s">
        <v>195</v>
      </c>
      <c r="G18" s="5">
        <v>0</v>
      </c>
      <c r="H18" s="40">
        <v>460</v>
      </c>
      <c r="I18" s="41">
        <f t="shared" si="3"/>
        <v>460</v>
      </c>
      <c r="J18" s="62"/>
    </row>
    <row r="19" spans="1:12">
      <c r="A19" s="22" t="s">
        <v>46</v>
      </c>
      <c r="B19" s="47">
        <f>SUM(B16:B18)</f>
        <v>398579</v>
      </c>
      <c r="C19" s="47">
        <f>SUM(C16:C18)</f>
        <v>134046</v>
      </c>
      <c r="D19" s="47">
        <f>SUM(D16:D18)</f>
        <v>532625</v>
      </c>
      <c r="E19" s="62"/>
      <c r="F19" s="22" t="s">
        <v>46</v>
      </c>
      <c r="G19" s="47">
        <f>SUM(G16:G18)</f>
        <v>9320984</v>
      </c>
      <c r="H19" s="47">
        <f>SUM(H16:H18)</f>
        <v>2407715</v>
      </c>
      <c r="I19" s="47">
        <f>SUM(I16:I18)</f>
        <v>11728699</v>
      </c>
      <c r="J19" s="62"/>
      <c r="K19" s="48"/>
      <c r="L19" s="48"/>
    </row>
    <row r="20" spans="1:12">
      <c r="B20" s="62"/>
      <c r="C20" s="62"/>
      <c r="D20" s="62"/>
      <c r="F20" s="3"/>
      <c r="G20" s="65"/>
      <c r="H20" s="65"/>
      <c r="I20" s="65"/>
    </row>
    <row r="21" spans="1:12">
      <c r="F21" s="3"/>
    </row>
    <row r="22" spans="1:12">
      <c r="A22" s="2" t="s">
        <v>311</v>
      </c>
      <c r="F22" s="2" t="s">
        <v>312</v>
      </c>
    </row>
    <row r="23" spans="1:12">
      <c r="A23" s="2" t="s">
        <v>422</v>
      </c>
      <c r="F23" s="2" t="s">
        <v>423</v>
      </c>
    </row>
    <row r="24" spans="1:12">
      <c r="A24" s="8" t="s">
        <v>51</v>
      </c>
      <c r="B24" s="8" t="s">
        <v>0</v>
      </c>
      <c r="C24" s="8" t="s">
        <v>1</v>
      </c>
      <c r="D24" s="8" t="s">
        <v>45</v>
      </c>
      <c r="F24" s="8" t="s">
        <v>51</v>
      </c>
      <c r="G24" s="8" t="s">
        <v>0</v>
      </c>
      <c r="H24" s="8" t="s">
        <v>1</v>
      </c>
      <c r="I24" s="8" t="s">
        <v>45</v>
      </c>
    </row>
    <row r="25" spans="1:12">
      <c r="A25" s="15" t="s">
        <v>40</v>
      </c>
      <c r="B25" s="4">
        <v>805</v>
      </c>
      <c r="C25" s="4">
        <v>43</v>
      </c>
      <c r="D25" s="4">
        <f>+B25+C25</f>
        <v>848</v>
      </c>
      <c r="E25" s="62"/>
      <c r="F25" s="15" t="s">
        <v>40</v>
      </c>
      <c r="G25" s="4">
        <v>15007</v>
      </c>
      <c r="H25" s="4">
        <v>426</v>
      </c>
      <c r="I25" s="4">
        <f t="shared" ref="I25:I32" si="4">+G25+H25</f>
        <v>15433</v>
      </c>
      <c r="J25" s="62"/>
    </row>
    <row r="26" spans="1:12">
      <c r="A26" s="18" t="s">
        <v>2</v>
      </c>
      <c r="B26" s="5">
        <v>17159</v>
      </c>
      <c r="C26" s="5">
        <v>1422</v>
      </c>
      <c r="D26" s="5">
        <f t="shared" ref="D26:D32" si="5">+B26+C26</f>
        <v>18581</v>
      </c>
      <c r="E26" s="62"/>
      <c r="F26" s="18" t="s">
        <v>2</v>
      </c>
      <c r="G26" s="5">
        <v>358074</v>
      </c>
      <c r="H26" s="5">
        <v>17418</v>
      </c>
      <c r="I26" s="5">
        <f t="shared" si="4"/>
        <v>375492</v>
      </c>
      <c r="J26" s="62"/>
    </row>
    <row r="27" spans="1:12">
      <c r="A27" s="18" t="s">
        <v>41</v>
      </c>
      <c r="B27" s="5">
        <v>122092</v>
      </c>
      <c r="C27" s="5">
        <v>38146</v>
      </c>
      <c r="D27" s="5">
        <f t="shared" si="5"/>
        <v>160238</v>
      </c>
      <c r="E27" s="62"/>
      <c r="F27" s="18" t="s">
        <v>41</v>
      </c>
      <c r="G27" s="5">
        <v>2666125</v>
      </c>
      <c r="H27" s="5">
        <v>600078</v>
      </c>
      <c r="I27" s="5">
        <f t="shared" si="4"/>
        <v>3266203</v>
      </c>
      <c r="J27" s="62"/>
    </row>
    <row r="28" spans="1:12">
      <c r="A28" s="18" t="s">
        <v>42</v>
      </c>
      <c r="B28" s="5">
        <v>105499</v>
      </c>
      <c r="C28" s="5">
        <v>45931</v>
      </c>
      <c r="D28" s="5">
        <f t="shared" si="5"/>
        <v>151430</v>
      </c>
      <c r="E28" s="62"/>
      <c r="F28" s="18" t="s">
        <v>42</v>
      </c>
      <c r="G28" s="5">
        <v>2351454</v>
      </c>
      <c r="H28" s="5">
        <v>801763</v>
      </c>
      <c r="I28" s="5">
        <f t="shared" si="4"/>
        <v>3153217</v>
      </c>
      <c r="J28" s="62"/>
    </row>
    <row r="29" spans="1:12">
      <c r="A29" s="18" t="s">
        <v>43</v>
      </c>
      <c r="B29" s="5">
        <v>66693</v>
      </c>
      <c r="C29" s="5">
        <v>24180</v>
      </c>
      <c r="D29" s="5">
        <f t="shared" si="5"/>
        <v>90873</v>
      </c>
      <c r="E29" s="62"/>
      <c r="F29" s="18" t="s">
        <v>43</v>
      </c>
      <c r="G29" s="5">
        <v>1591338</v>
      </c>
      <c r="H29" s="5">
        <v>448087</v>
      </c>
      <c r="I29" s="5">
        <f t="shared" si="4"/>
        <v>2039425</v>
      </c>
      <c r="J29" s="62"/>
    </row>
    <row r="30" spans="1:12">
      <c r="A30" s="18" t="s">
        <v>44</v>
      </c>
      <c r="B30" s="5">
        <v>59246</v>
      </c>
      <c r="C30" s="5">
        <v>17811</v>
      </c>
      <c r="D30" s="5">
        <f t="shared" si="5"/>
        <v>77057</v>
      </c>
      <c r="E30" s="62"/>
      <c r="F30" s="18" t="s">
        <v>44</v>
      </c>
      <c r="G30" s="5">
        <v>1568257</v>
      </c>
      <c r="H30" s="5">
        <v>385396</v>
      </c>
      <c r="I30" s="5">
        <f t="shared" si="4"/>
        <v>1953653</v>
      </c>
      <c r="J30" s="62"/>
    </row>
    <row r="31" spans="1:12">
      <c r="A31" s="18" t="s">
        <v>3</v>
      </c>
      <c r="B31" s="5">
        <v>27085</v>
      </c>
      <c r="C31" s="5">
        <v>6513</v>
      </c>
      <c r="D31" s="5">
        <f t="shared" si="5"/>
        <v>33598</v>
      </c>
      <c r="E31" s="62"/>
      <c r="F31" s="18" t="s">
        <v>3</v>
      </c>
      <c r="G31" s="5">
        <v>770729</v>
      </c>
      <c r="H31" s="5">
        <v>154547</v>
      </c>
      <c r="I31" s="5">
        <f t="shared" si="4"/>
        <v>925276</v>
      </c>
      <c r="J31" s="62"/>
    </row>
    <row r="32" spans="1:12">
      <c r="A32" s="33" t="s">
        <v>195</v>
      </c>
      <c r="B32" s="5">
        <v>0</v>
      </c>
      <c r="C32" s="5"/>
      <c r="D32" s="5">
        <f t="shared" si="5"/>
        <v>0</v>
      </c>
      <c r="E32" s="62"/>
      <c r="F32" s="33" t="s">
        <v>195</v>
      </c>
      <c r="G32" s="5">
        <v>0</v>
      </c>
      <c r="H32" s="5"/>
      <c r="I32" s="5">
        <f t="shared" si="4"/>
        <v>0</v>
      </c>
      <c r="J32" s="62"/>
    </row>
    <row r="33" spans="1:10">
      <c r="A33" s="22" t="s">
        <v>46</v>
      </c>
      <c r="B33" s="47">
        <f>SUM(B25:B32)</f>
        <v>398579</v>
      </c>
      <c r="C33" s="47">
        <f>SUM(C25:C32)</f>
        <v>134046</v>
      </c>
      <c r="D33" s="47">
        <f>SUM(D25:D32)</f>
        <v>532625</v>
      </c>
      <c r="E33" s="62"/>
      <c r="F33" s="22" t="s">
        <v>46</v>
      </c>
      <c r="G33" s="47">
        <f>SUM(G25:G32)</f>
        <v>9320984</v>
      </c>
      <c r="H33" s="47">
        <f>SUM(H25:H32)</f>
        <v>2407715</v>
      </c>
      <c r="I33" s="47">
        <f>SUM(I25:I32)</f>
        <v>11728699</v>
      </c>
      <c r="J33" s="62"/>
    </row>
    <row r="34" spans="1:10">
      <c r="B34" s="62"/>
      <c r="C34" s="62"/>
      <c r="D34" s="62"/>
      <c r="F34" s="3"/>
      <c r="G34" s="65"/>
      <c r="H34" s="65"/>
      <c r="I34" s="65"/>
    </row>
    <row r="36" spans="1:10">
      <c r="A36" s="2" t="s">
        <v>313</v>
      </c>
      <c r="F36" s="2" t="s">
        <v>314</v>
      </c>
    </row>
    <row r="37" spans="1:10" ht="15">
      <c r="A37" s="2" t="s">
        <v>754</v>
      </c>
      <c r="F37" s="2" t="s">
        <v>755</v>
      </c>
    </row>
    <row r="38" spans="1:10">
      <c r="A38" s="8" t="s">
        <v>52</v>
      </c>
      <c r="B38" s="8" t="s">
        <v>0</v>
      </c>
      <c r="C38" s="8" t="s">
        <v>1</v>
      </c>
      <c r="D38" s="8" t="s">
        <v>45</v>
      </c>
      <c r="F38" s="8" t="s">
        <v>52</v>
      </c>
      <c r="G38" s="8" t="s">
        <v>0</v>
      </c>
      <c r="H38" s="8" t="s">
        <v>1</v>
      </c>
      <c r="I38" s="8" t="s">
        <v>45</v>
      </c>
    </row>
    <row r="39" spans="1:10">
      <c r="A39" s="33" t="s">
        <v>30</v>
      </c>
      <c r="B39" s="4"/>
      <c r="C39" s="4">
        <v>40075</v>
      </c>
      <c r="D39" s="5"/>
      <c r="E39" s="62"/>
      <c r="F39" s="33" t="s">
        <v>30</v>
      </c>
      <c r="G39" s="4"/>
      <c r="H39" s="4">
        <v>695862</v>
      </c>
      <c r="I39" s="4"/>
      <c r="J39" s="62"/>
    </row>
    <row r="40" spans="1:10">
      <c r="A40" s="33" t="s">
        <v>29</v>
      </c>
      <c r="B40" s="5"/>
      <c r="C40" s="5">
        <v>87772</v>
      </c>
      <c r="D40" s="5"/>
      <c r="E40" s="62"/>
      <c r="F40" s="33" t="s">
        <v>29</v>
      </c>
      <c r="G40" s="5"/>
      <c r="H40" s="5">
        <v>1637891</v>
      </c>
      <c r="I40" s="5"/>
      <c r="J40" s="62"/>
    </row>
    <row r="41" spans="1:10">
      <c r="A41" s="33" t="s">
        <v>4</v>
      </c>
      <c r="B41" s="5"/>
      <c r="C41" s="5">
        <v>1753</v>
      </c>
      <c r="D41" s="5"/>
      <c r="E41" s="62"/>
      <c r="F41" s="33" t="s">
        <v>4</v>
      </c>
      <c r="G41" s="5"/>
      <c r="H41" s="5">
        <v>33131</v>
      </c>
      <c r="I41" s="5"/>
      <c r="J41" s="62"/>
    </row>
    <row r="42" spans="1:10">
      <c r="A42" s="33" t="s">
        <v>195</v>
      </c>
      <c r="B42" s="5"/>
      <c r="C42" s="5">
        <v>4446</v>
      </c>
      <c r="D42" s="5"/>
      <c r="E42" s="62"/>
      <c r="F42" s="33" t="s">
        <v>195</v>
      </c>
      <c r="G42" s="5"/>
      <c r="H42" s="5">
        <v>40831</v>
      </c>
      <c r="I42" s="5"/>
      <c r="J42" s="62"/>
    </row>
    <row r="43" spans="1:10">
      <c r="A43" s="22" t="s">
        <v>46</v>
      </c>
      <c r="B43" s="47">
        <v>398579</v>
      </c>
      <c r="C43" s="47">
        <f>SUM(C39:C42)</f>
        <v>134046</v>
      </c>
      <c r="D43" s="47">
        <v>532625</v>
      </c>
      <c r="E43" s="62"/>
      <c r="F43" s="22" t="s">
        <v>46</v>
      </c>
      <c r="G43" s="47">
        <v>9320984</v>
      </c>
      <c r="H43" s="47">
        <f>SUM(H39:H42)</f>
        <v>2407715</v>
      </c>
      <c r="I43" s="47">
        <v>11728699</v>
      </c>
      <c r="J43" s="62"/>
    </row>
    <row r="44" spans="1:10">
      <c r="A44" s="112" t="s">
        <v>746</v>
      </c>
      <c r="B44" s="62"/>
      <c r="C44" s="62"/>
      <c r="D44" s="62"/>
      <c r="F44" s="112" t="s">
        <v>746</v>
      </c>
      <c r="G44" s="65"/>
      <c r="H44" s="65"/>
      <c r="I44" s="65"/>
    </row>
    <row r="45" spans="1:10">
      <c r="B45" s="62"/>
      <c r="C45" s="62"/>
      <c r="D45" s="62"/>
      <c r="F45" s="3"/>
      <c r="G45" s="65"/>
      <c r="H45" s="65"/>
      <c r="I45" s="65"/>
    </row>
    <row r="46" spans="1:10">
      <c r="A46" s="2" t="s">
        <v>315</v>
      </c>
      <c r="F46" s="2" t="s">
        <v>316</v>
      </c>
    </row>
    <row r="47" spans="1:10">
      <c r="A47" s="2" t="s">
        <v>424</v>
      </c>
      <c r="F47" s="2" t="s">
        <v>425</v>
      </c>
    </row>
    <row r="48" spans="1:10">
      <c r="A48" s="8" t="s">
        <v>124</v>
      </c>
      <c r="B48" s="8" t="s">
        <v>0</v>
      </c>
      <c r="C48" s="8" t="s">
        <v>1</v>
      </c>
      <c r="D48" s="8" t="s">
        <v>45</v>
      </c>
      <c r="F48" s="8" t="s">
        <v>124</v>
      </c>
      <c r="G48" s="8" t="s">
        <v>0</v>
      </c>
      <c r="H48" s="8" t="s">
        <v>1</v>
      </c>
      <c r="I48" s="8" t="s">
        <v>45</v>
      </c>
    </row>
    <row r="49" spans="1:10">
      <c r="A49" s="23" t="s">
        <v>14</v>
      </c>
      <c r="B49" s="4">
        <v>2336</v>
      </c>
      <c r="C49" s="4">
        <v>651</v>
      </c>
      <c r="D49" s="4">
        <f>+B49+C49</f>
        <v>2987</v>
      </c>
      <c r="E49" s="62"/>
      <c r="F49" s="23" t="s">
        <v>14</v>
      </c>
      <c r="G49" s="38">
        <v>39671</v>
      </c>
      <c r="H49" s="4">
        <v>10307</v>
      </c>
      <c r="I49" s="4">
        <f t="shared" ref="I49:I65" si="6">+G49+H49</f>
        <v>49978</v>
      </c>
      <c r="J49" s="62"/>
    </row>
    <row r="50" spans="1:10">
      <c r="A50" s="24" t="s">
        <v>15</v>
      </c>
      <c r="B50" s="5">
        <v>3135</v>
      </c>
      <c r="C50" s="5">
        <v>2421</v>
      </c>
      <c r="D50" s="5">
        <f t="shared" ref="D50:D65" si="7">+B50+C50</f>
        <v>5556</v>
      </c>
      <c r="E50" s="62"/>
      <c r="F50" s="24" t="s">
        <v>15</v>
      </c>
      <c r="G50" s="40">
        <v>74872</v>
      </c>
      <c r="H50" s="5">
        <v>46707</v>
      </c>
      <c r="I50" s="5">
        <f t="shared" si="6"/>
        <v>121579</v>
      </c>
      <c r="J50" s="62"/>
    </row>
    <row r="51" spans="1:10">
      <c r="A51" s="24" t="s">
        <v>16</v>
      </c>
      <c r="B51" s="5">
        <v>5794</v>
      </c>
      <c r="C51" s="5">
        <v>5684</v>
      </c>
      <c r="D51" s="5">
        <f t="shared" si="7"/>
        <v>11478</v>
      </c>
      <c r="E51" s="62"/>
      <c r="F51" s="24" t="s">
        <v>16</v>
      </c>
      <c r="G51" s="40">
        <v>140086</v>
      </c>
      <c r="H51" s="5">
        <v>109457</v>
      </c>
      <c r="I51" s="5">
        <f t="shared" si="6"/>
        <v>249543</v>
      </c>
      <c r="J51" s="62"/>
    </row>
    <row r="52" spans="1:10">
      <c r="A52" s="24" t="s">
        <v>17</v>
      </c>
      <c r="B52" s="5">
        <v>9837</v>
      </c>
      <c r="C52" s="5">
        <v>1921</v>
      </c>
      <c r="D52" s="5">
        <f t="shared" si="7"/>
        <v>11758</v>
      </c>
      <c r="E52" s="62"/>
      <c r="F52" s="24" t="s">
        <v>17</v>
      </c>
      <c r="G52" s="40">
        <v>232905</v>
      </c>
      <c r="H52" s="5">
        <v>37041</v>
      </c>
      <c r="I52" s="5">
        <f t="shared" si="6"/>
        <v>269946</v>
      </c>
      <c r="J52" s="62"/>
    </row>
    <row r="53" spans="1:10">
      <c r="A53" s="24" t="s">
        <v>18</v>
      </c>
      <c r="B53" s="5">
        <v>12327</v>
      </c>
      <c r="C53" s="5">
        <v>1945</v>
      </c>
      <c r="D53" s="5">
        <f t="shared" si="7"/>
        <v>14272</v>
      </c>
      <c r="E53" s="62"/>
      <c r="F53" s="24" t="s">
        <v>18</v>
      </c>
      <c r="G53" s="40">
        <v>288773</v>
      </c>
      <c r="H53" s="5">
        <v>35629</v>
      </c>
      <c r="I53" s="5">
        <f t="shared" si="6"/>
        <v>324402</v>
      </c>
      <c r="J53" s="62"/>
    </row>
    <row r="54" spans="1:10">
      <c r="A54" s="24" t="s">
        <v>19</v>
      </c>
      <c r="B54" s="5">
        <v>24364</v>
      </c>
      <c r="C54" s="5">
        <v>7019</v>
      </c>
      <c r="D54" s="5">
        <f t="shared" si="7"/>
        <v>31383</v>
      </c>
      <c r="E54" s="62"/>
      <c r="F54" s="24" t="s">
        <v>19</v>
      </c>
      <c r="G54" s="40">
        <v>624636</v>
      </c>
      <c r="H54" s="5">
        <v>138492</v>
      </c>
      <c r="I54" s="5">
        <f t="shared" si="6"/>
        <v>763128</v>
      </c>
      <c r="J54" s="62"/>
    </row>
    <row r="55" spans="1:10">
      <c r="A55" s="24" t="s">
        <v>20</v>
      </c>
      <c r="B55" s="5">
        <v>219339</v>
      </c>
      <c r="C55" s="5">
        <v>80777</v>
      </c>
      <c r="D55" s="5">
        <f t="shared" si="7"/>
        <v>300116</v>
      </c>
      <c r="E55" s="62"/>
      <c r="F55" s="24" t="s">
        <v>20</v>
      </c>
      <c r="G55" s="40">
        <v>5184067</v>
      </c>
      <c r="H55" s="5">
        <v>1426018</v>
      </c>
      <c r="I55" s="5">
        <f t="shared" si="6"/>
        <v>6610085</v>
      </c>
      <c r="J55" s="62"/>
    </row>
    <row r="56" spans="1:10">
      <c r="A56" s="24" t="s">
        <v>21</v>
      </c>
      <c r="B56" s="5">
        <v>17978</v>
      </c>
      <c r="C56" s="5">
        <v>4390</v>
      </c>
      <c r="D56" s="5">
        <f t="shared" si="7"/>
        <v>22368</v>
      </c>
      <c r="E56" s="62"/>
      <c r="F56" s="24" t="s">
        <v>21</v>
      </c>
      <c r="G56" s="40">
        <v>455292</v>
      </c>
      <c r="H56" s="5">
        <v>82450</v>
      </c>
      <c r="I56" s="5">
        <f t="shared" si="6"/>
        <v>537742</v>
      </c>
      <c r="J56" s="62"/>
    </row>
    <row r="57" spans="1:10">
      <c r="A57" s="24" t="s">
        <v>22</v>
      </c>
      <c r="B57" s="5">
        <v>15022</v>
      </c>
      <c r="C57" s="5">
        <v>2949</v>
      </c>
      <c r="D57" s="5">
        <f t="shared" si="7"/>
        <v>17971</v>
      </c>
      <c r="E57" s="62"/>
      <c r="F57" s="24" t="s">
        <v>22</v>
      </c>
      <c r="G57" s="40">
        <v>324026</v>
      </c>
      <c r="H57" s="5">
        <v>55163</v>
      </c>
      <c r="I57" s="5">
        <f t="shared" si="6"/>
        <v>379189</v>
      </c>
      <c r="J57" s="62"/>
    </row>
    <row r="58" spans="1:10">
      <c r="A58" s="24" t="s">
        <v>204</v>
      </c>
      <c r="B58" s="5">
        <v>6570</v>
      </c>
      <c r="C58" s="5">
        <v>1429</v>
      </c>
      <c r="D58" s="5">
        <f t="shared" ref="D58" si="8">+B58+C58</f>
        <v>7999</v>
      </c>
      <c r="E58" s="62"/>
      <c r="F58" s="24" t="s">
        <v>204</v>
      </c>
      <c r="G58" s="40">
        <v>156723</v>
      </c>
      <c r="H58" s="5">
        <v>28377</v>
      </c>
      <c r="I58" s="5">
        <f t="shared" ref="I58" si="9">+G58+H58</f>
        <v>185100</v>
      </c>
      <c r="J58" s="62"/>
    </row>
    <row r="59" spans="1:10">
      <c r="A59" s="24" t="s">
        <v>23</v>
      </c>
      <c r="B59" s="5">
        <v>41990</v>
      </c>
      <c r="C59" s="5">
        <v>7677</v>
      </c>
      <c r="D59" s="5">
        <f t="shared" si="7"/>
        <v>49667</v>
      </c>
      <c r="E59" s="62"/>
      <c r="F59" s="24" t="s">
        <v>23</v>
      </c>
      <c r="G59" s="40">
        <v>999938</v>
      </c>
      <c r="H59" s="5">
        <v>159199</v>
      </c>
      <c r="I59" s="5">
        <f t="shared" si="6"/>
        <v>1159137</v>
      </c>
      <c r="J59" s="62"/>
    </row>
    <row r="60" spans="1:10">
      <c r="A60" s="24" t="s">
        <v>24</v>
      </c>
      <c r="B60" s="5">
        <v>16589</v>
      </c>
      <c r="C60" s="5">
        <v>5179</v>
      </c>
      <c r="D60" s="5">
        <f t="shared" si="7"/>
        <v>21768</v>
      </c>
      <c r="E60" s="62"/>
      <c r="F60" s="24" t="s">
        <v>24</v>
      </c>
      <c r="G60" s="40">
        <v>325887</v>
      </c>
      <c r="H60" s="5">
        <v>92099</v>
      </c>
      <c r="I60" s="5">
        <f t="shared" si="6"/>
        <v>417986</v>
      </c>
      <c r="J60" s="62"/>
    </row>
    <row r="61" spans="1:10">
      <c r="A61" s="24" t="s">
        <v>25</v>
      </c>
      <c r="B61" s="5">
        <v>4702</v>
      </c>
      <c r="C61" s="5">
        <v>1897</v>
      </c>
      <c r="D61" s="5">
        <f t="shared" si="7"/>
        <v>6599</v>
      </c>
      <c r="E61" s="62"/>
      <c r="F61" s="24" t="s">
        <v>25</v>
      </c>
      <c r="G61" s="40">
        <v>87195</v>
      </c>
      <c r="H61" s="5">
        <v>30777</v>
      </c>
      <c r="I61" s="5">
        <f t="shared" si="6"/>
        <v>117972</v>
      </c>
      <c r="J61" s="62"/>
    </row>
    <row r="62" spans="1:10">
      <c r="A62" s="24" t="s">
        <v>26</v>
      </c>
      <c r="B62" s="5">
        <v>13882</v>
      </c>
      <c r="C62" s="5">
        <v>4228</v>
      </c>
      <c r="D62" s="5">
        <f t="shared" si="7"/>
        <v>18110</v>
      </c>
      <c r="E62" s="62"/>
      <c r="F62" s="24" t="s">
        <v>26</v>
      </c>
      <c r="G62" s="40">
        <v>290617</v>
      </c>
      <c r="H62" s="5">
        <v>74867</v>
      </c>
      <c r="I62" s="5">
        <f t="shared" si="6"/>
        <v>365484</v>
      </c>
      <c r="J62" s="62"/>
    </row>
    <row r="63" spans="1:10">
      <c r="A63" s="24" t="s">
        <v>27</v>
      </c>
      <c r="B63" s="5">
        <v>2425</v>
      </c>
      <c r="C63" s="5">
        <v>507</v>
      </c>
      <c r="D63" s="5">
        <f t="shared" si="7"/>
        <v>2932</v>
      </c>
      <c r="E63" s="62"/>
      <c r="F63" s="24" t="s">
        <v>27</v>
      </c>
      <c r="G63" s="40">
        <v>45940</v>
      </c>
      <c r="H63" s="5">
        <v>8196</v>
      </c>
      <c r="I63" s="5">
        <f t="shared" si="6"/>
        <v>54136</v>
      </c>
      <c r="J63" s="62"/>
    </row>
    <row r="64" spans="1:10">
      <c r="A64" s="24" t="s">
        <v>28</v>
      </c>
      <c r="B64" s="5">
        <v>2289</v>
      </c>
      <c r="C64" s="5">
        <v>1750</v>
      </c>
      <c r="D64" s="5">
        <f t="shared" si="7"/>
        <v>4039</v>
      </c>
      <c r="E64" s="62"/>
      <c r="F64" s="24" t="s">
        <v>28</v>
      </c>
      <c r="G64" s="40">
        <v>50356</v>
      </c>
      <c r="H64" s="5">
        <v>33371</v>
      </c>
      <c r="I64" s="5">
        <f t="shared" si="6"/>
        <v>83727</v>
      </c>
      <c r="J64" s="62"/>
    </row>
    <row r="65" spans="1:10">
      <c r="A65" s="24" t="s">
        <v>195</v>
      </c>
      <c r="B65" s="5">
        <v>0</v>
      </c>
      <c r="C65" s="5">
        <v>3622</v>
      </c>
      <c r="D65" s="5">
        <f t="shared" si="7"/>
        <v>3622</v>
      </c>
      <c r="E65" s="62"/>
      <c r="F65" s="24" t="s">
        <v>195</v>
      </c>
      <c r="G65" s="40">
        <v>0</v>
      </c>
      <c r="H65" s="5">
        <v>39565</v>
      </c>
      <c r="I65" s="5">
        <f t="shared" si="6"/>
        <v>39565</v>
      </c>
      <c r="J65" s="62"/>
    </row>
    <row r="66" spans="1:10">
      <c r="A66" s="22" t="s">
        <v>46</v>
      </c>
      <c r="B66" s="47">
        <f>SUM(B49:B65)</f>
        <v>398579</v>
      </c>
      <c r="C66" s="47">
        <f>SUM(C49:C65)</f>
        <v>134046</v>
      </c>
      <c r="D66" s="47">
        <f>SUM(D49:D65)</f>
        <v>532625</v>
      </c>
      <c r="E66" s="62"/>
      <c r="F66" s="22" t="s">
        <v>46</v>
      </c>
      <c r="G66" s="47">
        <f>SUM(G49:G65)</f>
        <v>9320984</v>
      </c>
      <c r="H66" s="47">
        <f>SUM(H49:H65)</f>
        <v>2407715</v>
      </c>
      <c r="I66" s="47">
        <f>SUM(I49:I65)</f>
        <v>11728699</v>
      </c>
      <c r="J66" s="62"/>
    </row>
    <row r="67" spans="1:10">
      <c r="B67" s="62"/>
      <c r="C67" s="62"/>
      <c r="D67" s="62"/>
      <c r="F67" s="3"/>
      <c r="G67" s="65"/>
      <c r="H67" s="65"/>
      <c r="I67" s="65"/>
    </row>
    <row r="68" spans="1:10">
      <c r="F68" s="3"/>
    </row>
    <row r="69" spans="1:10" s="42" customFormat="1">
      <c r="A69" s="2" t="s">
        <v>317</v>
      </c>
      <c r="B69" s="6"/>
      <c r="C69" s="6"/>
      <c r="D69" s="6"/>
      <c r="E69" s="6"/>
      <c r="F69" s="2" t="s">
        <v>318</v>
      </c>
    </row>
    <row r="70" spans="1:10" s="42" customFormat="1">
      <c r="A70" s="11" t="s">
        <v>426</v>
      </c>
      <c r="B70" s="52"/>
      <c r="C70" s="52"/>
      <c r="D70" s="52"/>
      <c r="E70" s="52"/>
      <c r="F70" s="11" t="s">
        <v>427</v>
      </c>
    </row>
    <row r="71" spans="1:10">
      <c r="A71" s="8" t="s">
        <v>124</v>
      </c>
      <c r="B71" s="8" t="s">
        <v>0</v>
      </c>
      <c r="C71" s="8" t="s">
        <v>1</v>
      </c>
      <c r="D71" s="8" t="s">
        <v>45</v>
      </c>
      <c r="F71" s="8" t="s">
        <v>124</v>
      </c>
      <c r="G71" s="8" t="s">
        <v>0</v>
      </c>
      <c r="H71" s="8" t="s">
        <v>1</v>
      </c>
      <c r="I71" s="8" t="s">
        <v>45</v>
      </c>
    </row>
    <row r="72" spans="1:10">
      <c r="A72" s="23" t="s">
        <v>14</v>
      </c>
      <c r="B72" s="38">
        <v>1678</v>
      </c>
      <c r="C72" s="4">
        <v>405</v>
      </c>
      <c r="D72" s="4">
        <f>+B72+C72</f>
        <v>2083</v>
      </c>
      <c r="E72" s="65"/>
      <c r="F72" s="23" t="s">
        <v>14</v>
      </c>
      <c r="G72" s="38">
        <v>28437</v>
      </c>
      <c r="H72" s="4">
        <v>6859</v>
      </c>
      <c r="I72" s="4">
        <f>+G72+H72</f>
        <v>35296</v>
      </c>
      <c r="J72" s="64"/>
    </row>
    <row r="73" spans="1:10">
      <c r="A73" s="24" t="s">
        <v>15</v>
      </c>
      <c r="B73" s="40">
        <v>1980</v>
      </c>
      <c r="C73" s="5">
        <v>1107</v>
      </c>
      <c r="D73" s="5">
        <f t="shared" ref="D73:D88" si="10">+B73+C73</f>
        <v>3087</v>
      </c>
      <c r="E73" s="65"/>
      <c r="F73" s="24" t="s">
        <v>15</v>
      </c>
      <c r="G73" s="40">
        <v>46370</v>
      </c>
      <c r="H73" s="5">
        <v>20882</v>
      </c>
      <c r="I73" s="5">
        <f t="shared" ref="I73:I88" si="11">+G73+H73</f>
        <v>67252</v>
      </c>
      <c r="J73" s="64"/>
    </row>
    <row r="74" spans="1:10">
      <c r="A74" s="24" t="s">
        <v>16</v>
      </c>
      <c r="B74" s="40">
        <v>3713</v>
      </c>
      <c r="C74" s="5">
        <v>2471</v>
      </c>
      <c r="D74" s="5">
        <f t="shared" si="10"/>
        <v>6184</v>
      </c>
      <c r="E74" s="65"/>
      <c r="F74" s="24" t="s">
        <v>16</v>
      </c>
      <c r="G74" s="40">
        <v>89289</v>
      </c>
      <c r="H74" s="5">
        <v>48331</v>
      </c>
      <c r="I74" s="5">
        <f t="shared" si="11"/>
        <v>137620</v>
      </c>
      <c r="J74" s="64"/>
    </row>
    <row r="75" spans="1:10">
      <c r="A75" s="24" t="s">
        <v>17</v>
      </c>
      <c r="B75" s="40">
        <v>6675</v>
      </c>
      <c r="C75" s="5">
        <v>943</v>
      </c>
      <c r="D75" s="5">
        <f t="shared" si="10"/>
        <v>7618</v>
      </c>
      <c r="E75" s="65"/>
      <c r="F75" s="24" t="s">
        <v>17</v>
      </c>
      <c r="G75" s="40">
        <v>156377</v>
      </c>
      <c r="H75" s="5">
        <v>18966</v>
      </c>
      <c r="I75" s="5">
        <f t="shared" si="11"/>
        <v>175343</v>
      </c>
      <c r="J75" s="64"/>
    </row>
    <row r="76" spans="1:10">
      <c r="A76" s="24" t="s">
        <v>18</v>
      </c>
      <c r="B76" s="40">
        <v>8943</v>
      </c>
      <c r="C76" s="5">
        <v>1069</v>
      </c>
      <c r="D76" s="5">
        <f t="shared" si="10"/>
        <v>10012</v>
      </c>
      <c r="E76" s="65"/>
      <c r="F76" s="24" t="s">
        <v>18</v>
      </c>
      <c r="G76" s="40">
        <v>205623</v>
      </c>
      <c r="H76" s="5">
        <v>20737</v>
      </c>
      <c r="I76" s="5">
        <f t="shared" si="11"/>
        <v>226360</v>
      </c>
      <c r="J76" s="64"/>
    </row>
    <row r="77" spans="1:10">
      <c r="A77" s="24" t="s">
        <v>19</v>
      </c>
      <c r="B77" s="40">
        <v>15891</v>
      </c>
      <c r="C77" s="5">
        <v>4024</v>
      </c>
      <c r="D77" s="5">
        <f t="shared" si="10"/>
        <v>19915</v>
      </c>
      <c r="E77" s="65"/>
      <c r="F77" s="24" t="s">
        <v>19</v>
      </c>
      <c r="G77" s="40">
        <v>401647</v>
      </c>
      <c r="H77" s="5">
        <v>80056</v>
      </c>
      <c r="I77" s="5">
        <f t="shared" si="11"/>
        <v>481703</v>
      </c>
      <c r="J77" s="64"/>
    </row>
    <row r="78" spans="1:10">
      <c r="A78" s="24" t="s">
        <v>20</v>
      </c>
      <c r="B78" s="40">
        <v>149080</v>
      </c>
      <c r="C78" s="5">
        <v>48230</v>
      </c>
      <c r="D78" s="5">
        <f t="shared" si="10"/>
        <v>197310</v>
      </c>
      <c r="E78" s="65"/>
      <c r="F78" s="24" t="s">
        <v>20</v>
      </c>
      <c r="G78" s="40">
        <v>3455559</v>
      </c>
      <c r="H78" s="5">
        <v>866356</v>
      </c>
      <c r="I78" s="5">
        <f t="shared" si="11"/>
        <v>4321915</v>
      </c>
      <c r="J78" s="64"/>
    </row>
    <row r="79" spans="1:10">
      <c r="A79" s="24" t="s">
        <v>21</v>
      </c>
      <c r="B79" s="40">
        <v>11834</v>
      </c>
      <c r="C79" s="5">
        <v>2381</v>
      </c>
      <c r="D79" s="5">
        <f t="shared" si="10"/>
        <v>14215</v>
      </c>
      <c r="E79" s="65"/>
      <c r="F79" s="24" t="s">
        <v>21</v>
      </c>
      <c r="G79" s="40">
        <v>287607</v>
      </c>
      <c r="H79" s="5">
        <v>44539</v>
      </c>
      <c r="I79" s="5">
        <f t="shared" si="11"/>
        <v>332146</v>
      </c>
      <c r="J79" s="64"/>
    </row>
    <row r="80" spans="1:10">
      <c r="A80" s="24" t="s">
        <v>22</v>
      </c>
      <c r="B80" s="40">
        <v>10474</v>
      </c>
      <c r="C80" s="5">
        <v>1621</v>
      </c>
      <c r="D80" s="5">
        <f t="shared" si="10"/>
        <v>12095</v>
      </c>
      <c r="E80" s="65"/>
      <c r="F80" s="24" t="s">
        <v>22</v>
      </c>
      <c r="G80" s="40">
        <v>219838</v>
      </c>
      <c r="H80" s="5">
        <v>30613</v>
      </c>
      <c r="I80" s="5">
        <f t="shared" si="11"/>
        <v>250451</v>
      </c>
      <c r="J80" s="64"/>
    </row>
    <row r="81" spans="1:10">
      <c r="A81" s="24" t="s">
        <v>204</v>
      </c>
      <c r="B81" s="40">
        <v>4442</v>
      </c>
      <c r="C81" s="5">
        <v>799</v>
      </c>
      <c r="D81" s="5">
        <f t="shared" ref="D81" si="12">+B81+C81</f>
        <v>5241</v>
      </c>
      <c r="E81" s="65"/>
      <c r="F81" s="24" t="s">
        <v>204</v>
      </c>
      <c r="G81" s="40">
        <v>102877</v>
      </c>
      <c r="H81" s="5">
        <v>16274</v>
      </c>
      <c r="I81" s="5">
        <f t="shared" ref="I81" si="13">+G81+H81</f>
        <v>119151</v>
      </c>
      <c r="J81" s="64"/>
    </row>
    <row r="82" spans="1:10">
      <c r="A82" s="24" t="s">
        <v>23</v>
      </c>
      <c r="B82" s="40">
        <v>26996</v>
      </c>
      <c r="C82" s="5">
        <v>4654</v>
      </c>
      <c r="D82" s="5">
        <f t="shared" si="10"/>
        <v>31650</v>
      </c>
      <c r="E82" s="65"/>
      <c r="F82" s="24" t="s">
        <v>23</v>
      </c>
      <c r="G82" s="40">
        <v>621726</v>
      </c>
      <c r="H82" s="5">
        <v>98188</v>
      </c>
      <c r="I82" s="5">
        <f t="shared" si="11"/>
        <v>719914</v>
      </c>
      <c r="J82" s="64"/>
    </row>
    <row r="83" spans="1:10">
      <c r="A83" s="24" t="s">
        <v>24</v>
      </c>
      <c r="B83" s="40">
        <v>12860</v>
      </c>
      <c r="C83" s="5">
        <v>3161</v>
      </c>
      <c r="D83" s="5">
        <f t="shared" si="10"/>
        <v>16021</v>
      </c>
      <c r="E83" s="65"/>
      <c r="F83" s="24" t="s">
        <v>24</v>
      </c>
      <c r="G83" s="40">
        <v>251217</v>
      </c>
      <c r="H83" s="5">
        <v>57431</v>
      </c>
      <c r="I83" s="5">
        <f t="shared" si="11"/>
        <v>308648</v>
      </c>
      <c r="J83" s="64"/>
    </row>
    <row r="84" spans="1:10">
      <c r="A84" s="24" t="s">
        <v>25</v>
      </c>
      <c r="B84" s="40">
        <v>3632</v>
      </c>
      <c r="C84" s="5">
        <v>1126</v>
      </c>
      <c r="D84" s="5">
        <f t="shared" si="10"/>
        <v>4758</v>
      </c>
      <c r="E84" s="65"/>
      <c r="F84" s="24" t="s">
        <v>25</v>
      </c>
      <c r="G84" s="40">
        <v>66463</v>
      </c>
      <c r="H84" s="5">
        <v>17897</v>
      </c>
      <c r="I84" s="5">
        <f t="shared" si="11"/>
        <v>84360</v>
      </c>
      <c r="J84" s="64"/>
    </row>
    <row r="85" spans="1:10">
      <c r="A85" s="24" t="s">
        <v>26</v>
      </c>
      <c r="B85" s="40">
        <v>9956</v>
      </c>
      <c r="C85" s="5">
        <v>2401</v>
      </c>
      <c r="D85" s="5">
        <f t="shared" si="10"/>
        <v>12357</v>
      </c>
      <c r="E85" s="65"/>
      <c r="F85" s="24" t="s">
        <v>26</v>
      </c>
      <c r="G85" s="40">
        <v>202825</v>
      </c>
      <c r="H85" s="5">
        <v>43641</v>
      </c>
      <c r="I85" s="5">
        <f t="shared" si="11"/>
        <v>246466</v>
      </c>
      <c r="J85" s="64"/>
    </row>
    <row r="86" spans="1:10">
      <c r="A86" s="24" t="s">
        <v>27</v>
      </c>
      <c r="B86" s="40">
        <v>1775</v>
      </c>
      <c r="C86" s="5">
        <v>303</v>
      </c>
      <c r="D86" s="5">
        <f t="shared" si="10"/>
        <v>2078</v>
      </c>
      <c r="E86" s="65"/>
      <c r="F86" s="24" t="s">
        <v>27</v>
      </c>
      <c r="G86" s="40">
        <v>33720</v>
      </c>
      <c r="H86" s="5">
        <v>4913</v>
      </c>
      <c r="I86" s="5">
        <f t="shared" si="11"/>
        <v>38633</v>
      </c>
      <c r="J86" s="64"/>
    </row>
    <row r="87" spans="1:10">
      <c r="A87" s="24" t="s">
        <v>28</v>
      </c>
      <c r="B87" s="40">
        <v>1661</v>
      </c>
      <c r="C87" s="5">
        <v>982</v>
      </c>
      <c r="D87" s="5">
        <f t="shared" si="10"/>
        <v>2643</v>
      </c>
      <c r="E87" s="65"/>
      <c r="F87" s="24" t="s">
        <v>28</v>
      </c>
      <c r="G87" s="40">
        <v>36334</v>
      </c>
      <c r="H87" s="5">
        <v>18543</v>
      </c>
      <c r="I87" s="5">
        <f t="shared" si="11"/>
        <v>54877</v>
      </c>
      <c r="J87" s="64"/>
    </row>
    <row r="88" spans="1:10">
      <c r="A88" s="24" t="s">
        <v>195</v>
      </c>
      <c r="B88" s="40">
        <v>0</v>
      </c>
      <c r="C88" s="5">
        <v>1601</v>
      </c>
      <c r="D88" s="5">
        <f t="shared" si="10"/>
        <v>1601</v>
      </c>
      <c r="E88" s="65"/>
      <c r="F88" s="24" t="s">
        <v>195</v>
      </c>
      <c r="G88" s="40">
        <v>0</v>
      </c>
      <c r="H88" s="5">
        <v>14943</v>
      </c>
      <c r="I88" s="5">
        <f t="shared" si="11"/>
        <v>14943</v>
      </c>
      <c r="J88" s="64"/>
    </row>
    <row r="89" spans="1:10">
      <c r="A89" s="22" t="s">
        <v>46</v>
      </c>
      <c r="B89" s="47">
        <f>SUM(B72:B88)</f>
        <v>271590</v>
      </c>
      <c r="C89" s="47">
        <f>SUM(C72:C88)</f>
        <v>77278</v>
      </c>
      <c r="D89" s="47">
        <f>SUM(D72:D88)</f>
        <v>348868</v>
      </c>
      <c r="E89" s="65"/>
      <c r="F89" s="22" t="s">
        <v>46</v>
      </c>
      <c r="G89" s="47">
        <f>SUM(G72:G88)</f>
        <v>6205909</v>
      </c>
      <c r="H89" s="47">
        <f>SUM(H72:H88)</f>
        <v>1409169</v>
      </c>
      <c r="I89" s="47">
        <f>SUM(I72:I88)</f>
        <v>7615078</v>
      </c>
      <c r="J89" s="64"/>
    </row>
    <row r="90" spans="1:10">
      <c r="B90" s="62"/>
      <c r="C90" s="62"/>
      <c r="D90" s="62"/>
      <c r="G90" s="62"/>
      <c r="H90" s="62"/>
      <c r="I90" s="62"/>
    </row>
    <row r="91" spans="1:10">
      <c r="B91" s="62"/>
      <c r="C91" s="62"/>
      <c r="D91" s="62"/>
      <c r="G91" s="65"/>
      <c r="H91" s="65"/>
      <c r="I91" s="65"/>
    </row>
    <row r="92" spans="1:10" s="42" customFormat="1">
      <c r="A92" s="2" t="s">
        <v>319</v>
      </c>
      <c r="B92" s="6"/>
      <c r="C92" s="6"/>
      <c r="D92" s="6"/>
      <c r="E92" s="6"/>
      <c r="F92" s="2" t="s">
        <v>320</v>
      </c>
      <c r="G92" s="52"/>
      <c r="H92" s="52"/>
      <c r="I92" s="52"/>
    </row>
    <row r="93" spans="1:10" s="42" customFormat="1">
      <c r="A93" s="11" t="s">
        <v>428</v>
      </c>
      <c r="B93" s="52"/>
      <c r="C93" s="52"/>
      <c r="D93" s="52"/>
      <c r="E93" s="52"/>
      <c r="F93" s="11" t="s">
        <v>429</v>
      </c>
    </row>
    <row r="94" spans="1:10">
      <c r="A94" s="8" t="s">
        <v>124</v>
      </c>
      <c r="B94" s="8" t="s">
        <v>0</v>
      </c>
      <c r="C94" s="8" t="s">
        <v>1</v>
      </c>
      <c r="D94" s="8" t="s">
        <v>45</v>
      </c>
      <c r="F94" s="8" t="s">
        <v>124</v>
      </c>
      <c r="G94" s="8" t="s">
        <v>0</v>
      </c>
      <c r="H94" s="8" t="s">
        <v>1</v>
      </c>
      <c r="I94" s="8" t="s">
        <v>45</v>
      </c>
    </row>
    <row r="95" spans="1:10">
      <c r="A95" s="23" t="s">
        <v>14</v>
      </c>
      <c r="B95" s="38">
        <v>658</v>
      </c>
      <c r="C95" s="4">
        <v>245</v>
      </c>
      <c r="D95" s="4">
        <f>+B95+C95</f>
        <v>903</v>
      </c>
      <c r="E95" s="62"/>
      <c r="F95" s="23" t="s">
        <v>14</v>
      </c>
      <c r="G95" s="38">
        <v>11234</v>
      </c>
      <c r="H95" s="4">
        <v>3434</v>
      </c>
      <c r="I95" s="4">
        <f>+G95+H95</f>
        <v>14668</v>
      </c>
      <c r="J95" s="64"/>
    </row>
    <row r="96" spans="1:10">
      <c r="A96" s="24" t="s">
        <v>15</v>
      </c>
      <c r="B96" s="40">
        <v>1155</v>
      </c>
      <c r="C96" s="5">
        <v>1314</v>
      </c>
      <c r="D96" s="5">
        <f t="shared" ref="D96:D111" si="14">+B96+C96</f>
        <v>2469</v>
      </c>
      <c r="E96" s="63"/>
      <c r="F96" s="24" t="s">
        <v>15</v>
      </c>
      <c r="G96" s="40">
        <v>28502</v>
      </c>
      <c r="H96" s="5">
        <v>25825</v>
      </c>
      <c r="I96" s="5">
        <f t="shared" ref="I96:I111" si="15">+G96+H96</f>
        <v>54327</v>
      </c>
      <c r="J96" s="64"/>
    </row>
    <row r="97" spans="1:10">
      <c r="A97" s="24" t="s">
        <v>16</v>
      </c>
      <c r="B97" s="40">
        <v>2081</v>
      </c>
      <c r="C97" s="5">
        <v>3213</v>
      </c>
      <c r="D97" s="5">
        <f t="shared" si="14"/>
        <v>5294</v>
      </c>
      <c r="E97" s="63"/>
      <c r="F97" s="24" t="s">
        <v>16</v>
      </c>
      <c r="G97" s="40">
        <v>50797</v>
      </c>
      <c r="H97" s="5">
        <v>61126</v>
      </c>
      <c r="I97" s="5">
        <f t="shared" si="15"/>
        <v>111923</v>
      </c>
      <c r="J97" s="64"/>
    </row>
    <row r="98" spans="1:10">
      <c r="A98" s="24" t="s">
        <v>17</v>
      </c>
      <c r="B98" s="40">
        <v>3162</v>
      </c>
      <c r="C98" s="5">
        <v>978</v>
      </c>
      <c r="D98" s="5">
        <f t="shared" si="14"/>
        <v>4140</v>
      </c>
      <c r="E98" s="63"/>
      <c r="F98" s="24" t="s">
        <v>17</v>
      </c>
      <c r="G98" s="40">
        <v>76528</v>
      </c>
      <c r="H98" s="5">
        <v>18075</v>
      </c>
      <c r="I98" s="5">
        <f t="shared" si="15"/>
        <v>94603</v>
      </c>
      <c r="J98" s="64"/>
    </row>
    <row r="99" spans="1:10">
      <c r="A99" s="24" t="s">
        <v>18</v>
      </c>
      <c r="B99" s="40">
        <v>3384</v>
      </c>
      <c r="C99" s="5">
        <v>876</v>
      </c>
      <c r="D99" s="5">
        <f t="shared" si="14"/>
        <v>4260</v>
      </c>
      <c r="E99" s="63"/>
      <c r="F99" s="24" t="s">
        <v>18</v>
      </c>
      <c r="G99" s="40">
        <v>83150</v>
      </c>
      <c r="H99" s="5">
        <v>14892</v>
      </c>
      <c r="I99" s="5">
        <f t="shared" si="15"/>
        <v>98042</v>
      </c>
      <c r="J99" s="64"/>
    </row>
    <row r="100" spans="1:10">
      <c r="A100" s="24" t="s">
        <v>19</v>
      </c>
      <c r="B100" s="40">
        <v>8473</v>
      </c>
      <c r="C100" s="5">
        <v>2993</v>
      </c>
      <c r="D100" s="5">
        <f t="shared" si="14"/>
        <v>11466</v>
      </c>
      <c r="E100" s="63"/>
      <c r="F100" s="24" t="s">
        <v>19</v>
      </c>
      <c r="G100" s="40">
        <v>222989</v>
      </c>
      <c r="H100" s="5">
        <v>58416</v>
      </c>
      <c r="I100" s="5">
        <f t="shared" si="15"/>
        <v>281405</v>
      </c>
      <c r="J100" s="64"/>
    </row>
    <row r="101" spans="1:10">
      <c r="A101" s="24" t="s">
        <v>20</v>
      </c>
      <c r="B101" s="40">
        <v>70259</v>
      </c>
      <c r="C101" s="5">
        <v>32527</v>
      </c>
      <c r="D101" s="5">
        <f t="shared" si="14"/>
        <v>102786</v>
      </c>
      <c r="E101" s="63"/>
      <c r="F101" s="24" t="s">
        <v>20</v>
      </c>
      <c r="G101" s="40">
        <v>1728508</v>
      </c>
      <c r="H101" s="5">
        <v>559478</v>
      </c>
      <c r="I101" s="5">
        <f t="shared" si="15"/>
        <v>2287986</v>
      </c>
      <c r="J101" s="64"/>
    </row>
    <row r="102" spans="1:10">
      <c r="A102" s="24" t="s">
        <v>21</v>
      </c>
      <c r="B102" s="40">
        <v>6144</v>
      </c>
      <c r="C102" s="5">
        <v>2008</v>
      </c>
      <c r="D102" s="5">
        <f t="shared" si="14"/>
        <v>8152</v>
      </c>
      <c r="E102" s="63"/>
      <c r="F102" s="24" t="s">
        <v>21</v>
      </c>
      <c r="G102" s="40">
        <v>167685</v>
      </c>
      <c r="H102" s="5">
        <v>37881</v>
      </c>
      <c r="I102" s="5">
        <f t="shared" si="15"/>
        <v>205566</v>
      </c>
      <c r="J102" s="64"/>
    </row>
    <row r="103" spans="1:10">
      <c r="A103" s="24" t="s">
        <v>22</v>
      </c>
      <c r="B103" s="40">
        <v>4548</v>
      </c>
      <c r="C103" s="5">
        <v>1327</v>
      </c>
      <c r="D103" s="5">
        <f t="shared" si="14"/>
        <v>5875</v>
      </c>
      <c r="E103" s="63"/>
      <c r="F103" s="24" t="s">
        <v>22</v>
      </c>
      <c r="G103" s="40">
        <v>104188</v>
      </c>
      <c r="H103" s="5">
        <v>24539</v>
      </c>
      <c r="I103" s="5">
        <f t="shared" si="15"/>
        <v>128727</v>
      </c>
      <c r="J103" s="64"/>
    </row>
    <row r="104" spans="1:10">
      <c r="A104" s="24" t="s">
        <v>204</v>
      </c>
      <c r="B104" s="40">
        <v>2128</v>
      </c>
      <c r="C104" s="5">
        <v>630</v>
      </c>
      <c r="D104" s="5">
        <f t="shared" ref="D104" si="16">+B104+C104</f>
        <v>2758</v>
      </c>
      <c r="E104" s="63"/>
      <c r="F104" s="24" t="s">
        <v>204</v>
      </c>
      <c r="G104" s="40">
        <v>53846</v>
      </c>
      <c r="H104" s="5">
        <v>12103</v>
      </c>
      <c r="I104" s="5">
        <f t="shared" ref="I104" si="17">+G104+H104</f>
        <v>65949</v>
      </c>
      <c r="J104" s="64"/>
    </row>
    <row r="105" spans="1:10">
      <c r="A105" s="24" t="s">
        <v>23</v>
      </c>
      <c r="B105" s="40">
        <v>14994</v>
      </c>
      <c r="C105" s="5">
        <v>3023</v>
      </c>
      <c r="D105" s="5">
        <f t="shared" si="14"/>
        <v>18017</v>
      </c>
      <c r="E105" s="63"/>
      <c r="F105" s="24" t="s">
        <v>23</v>
      </c>
      <c r="G105" s="40">
        <v>378212</v>
      </c>
      <c r="H105" s="5">
        <v>61011</v>
      </c>
      <c r="I105" s="5">
        <f t="shared" si="15"/>
        <v>439223</v>
      </c>
      <c r="J105" s="64"/>
    </row>
    <row r="106" spans="1:10">
      <c r="A106" s="24" t="s">
        <v>24</v>
      </c>
      <c r="B106" s="40">
        <v>3729</v>
      </c>
      <c r="C106" s="5">
        <v>2013</v>
      </c>
      <c r="D106" s="5">
        <f t="shared" si="14"/>
        <v>5742</v>
      </c>
      <c r="E106" s="63"/>
      <c r="F106" s="24" t="s">
        <v>24</v>
      </c>
      <c r="G106" s="40">
        <v>74670</v>
      </c>
      <c r="H106" s="5">
        <v>34530</v>
      </c>
      <c r="I106" s="5">
        <f t="shared" si="15"/>
        <v>109200</v>
      </c>
      <c r="J106" s="64"/>
    </row>
    <row r="107" spans="1:10">
      <c r="A107" s="24" t="s">
        <v>25</v>
      </c>
      <c r="B107" s="40">
        <v>1070</v>
      </c>
      <c r="C107" s="5">
        <v>771</v>
      </c>
      <c r="D107" s="5">
        <f t="shared" si="14"/>
        <v>1841</v>
      </c>
      <c r="E107" s="63"/>
      <c r="F107" s="24" t="s">
        <v>25</v>
      </c>
      <c r="G107" s="40">
        <v>20732</v>
      </c>
      <c r="H107" s="5">
        <v>12880</v>
      </c>
      <c r="I107" s="5">
        <f t="shared" si="15"/>
        <v>33612</v>
      </c>
      <c r="J107" s="64"/>
    </row>
    <row r="108" spans="1:10">
      <c r="A108" s="24" t="s">
        <v>26</v>
      </c>
      <c r="B108" s="40">
        <v>3926</v>
      </c>
      <c r="C108" s="5">
        <v>1823</v>
      </c>
      <c r="D108" s="5">
        <f t="shared" si="14"/>
        <v>5749</v>
      </c>
      <c r="E108" s="63"/>
      <c r="F108" s="24" t="s">
        <v>26</v>
      </c>
      <c r="G108" s="40">
        <v>87792</v>
      </c>
      <c r="H108" s="5">
        <v>31166</v>
      </c>
      <c r="I108" s="5">
        <f t="shared" si="15"/>
        <v>118958</v>
      </c>
      <c r="J108" s="64"/>
    </row>
    <row r="109" spans="1:10">
      <c r="A109" s="24" t="s">
        <v>27</v>
      </c>
      <c r="B109" s="40">
        <v>650</v>
      </c>
      <c r="C109" s="5">
        <v>204</v>
      </c>
      <c r="D109" s="5">
        <f t="shared" si="14"/>
        <v>854</v>
      </c>
      <c r="E109" s="63"/>
      <c r="F109" s="24" t="s">
        <v>27</v>
      </c>
      <c r="G109" s="40">
        <v>12220</v>
      </c>
      <c r="H109" s="5">
        <v>3283</v>
      </c>
      <c r="I109" s="5">
        <f t="shared" si="15"/>
        <v>15503</v>
      </c>
      <c r="J109" s="64"/>
    </row>
    <row r="110" spans="1:10">
      <c r="A110" s="24" t="s">
        <v>28</v>
      </c>
      <c r="B110" s="40">
        <v>628</v>
      </c>
      <c r="C110" s="5">
        <v>767</v>
      </c>
      <c r="D110" s="5">
        <f t="shared" si="14"/>
        <v>1395</v>
      </c>
      <c r="E110" s="63"/>
      <c r="F110" s="24" t="s">
        <v>28</v>
      </c>
      <c r="G110" s="40">
        <v>14022</v>
      </c>
      <c r="H110" s="5">
        <v>14825</v>
      </c>
      <c r="I110" s="5">
        <f t="shared" si="15"/>
        <v>28847</v>
      </c>
      <c r="J110" s="64"/>
    </row>
    <row r="111" spans="1:10">
      <c r="A111" s="24" t="s">
        <v>195</v>
      </c>
      <c r="B111" s="40">
        <v>0</v>
      </c>
      <c r="C111" s="5">
        <v>2021</v>
      </c>
      <c r="D111" s="5">
        <f t="shared" si="14"/>
        <v>2021</v>
      </c>
      <c r="E111" s="63"/>
      <c r="F111" s="24" t="s">
        <v>195</v>
      </c>
      <c r="G111" s="40">
        <v>0</v>
      </c>
      <c r="H111" s="5">
        <v>24622</v>
      </c>
      <c r="I111" s="5">
        <f t="shared" si="15"/>
        <v>24622</v>
      </c>
      <c r="J111" s="64"/>
    </row>
    <row r="112" spans="1:10">
      <c r="A112" s="22" t="s">
        <v>46</v>
      </c>
      <c r="B112" s="47">
        <f>SUM(B95:B111)</f>
        <v>126989</v>
      </c>
      <c r="C112" s="47">
        <f>SUM(C95:C111)</f>
        <v>56733</v>
      </c>
      <c r="D112" s="47">
        <f>SUM(D95:D111)</f>
        <v>183722</v>
      </c>
      <c r="E112" s="63"/>
      <c r="F112" s="22" t="s">
        <v>46</v>
      </c>
      <c r="G112" s="47">
        <f>SUM(G95:G111)</f>
        <v>3115075</v>
      </c>
      <c r="H112" s="47">
        <f>SUM(H95:H111)</f>
        <v>998086</v>
      </c>
      <c r="I112" s="47">
        <f>SUM(I95:I111)</f>
        <v>4113161</v>
      </c>
      <c r="J112" s="64"/>
    </row>
    <row r="113" spans="1:9">
      <c r="B113" s="75"/>
      <c r="C113" s="75"/>
      <c r="D113" s="75"/>
      <c r="G113" s="75"/>
      <c r="H113" s="75"/>
      <c r="I113" s="75"/>
    </row>
    <row r="115" spans="1:9" s="42" customFormat="1">
      <c r="A115" s="11" t="s">
        <v>336</v>
      </c>
      <c r="B115" s="52"/>
      <c r="C115" s="52"/>
      <c r="D115" s="52"/>
      <c r="E115" s="52"/>
      <c r="F115" s="11" t="s">
        <v>337</v>
      </c>
    </row>
    <row r="116" spans="1:9">
      <c r="A116" s="11" t="s">
        <v>430</v>
      </c>
      <c r="B116" s="52"/>
      <c r="C116" s="52"/>
      <c r="D116" s="52"/>
      <c r="E116" s="52"/>
      <c r="F116" s="11" t="s">
        <v>431</v>
      </c>
      <c r="G116" s="42"/>
      <c r="H116" s="42"/>
      <c r="I116" s="42"/>
    </row>
    <row r="117" spans="1:9" ht="14.25">
      <c r="A117" s="25" t="s">
        <v>125</v>
      </c>
      <c r="B117" s="32" t="s">
        <v>0</v>
      </c>
      <c r="C117" s="8" t="s">
        <v>273</v>
      </c>
      <c r="D117" s="32" t="s">
        <v>45</v>
      </c>
      <c r="F117" s="25" t="s">
        <v>125</v>
      </c>
      <c r="G117" s="32" t="s">
        <v>0</v>
      </c>
      <c r="H117" s="8" t="s">
        <v>273</v>
      </c>
      <c r="I117" s="32" t="s">
        <v>45</v>
      </c>
    </row>
    <row r="118" spans="1:9">
      <c r="A118" s="24" t="s">
        <v>33</v>
      </c>
      <c r="B118" s="4">
        <v>10921</v>
      </c>
      <c r="C118" s="4">
        <v>1578</v>
      </c>
      <c r="D118" s="38">
        <f>SUM(B118:C118)</f>
        <v>12499</v>
      </c>
      <c r="F118" s="24" t="s">
        <v>33</v>
      </c>
      <c r="G118" s="4">
        <v>269940</v>
      </c>
      <c r="H118" s="4">
        <v>28826</v>
      </c>
      <c r="I118" s="38">
        <f>SUM(G118:H118)</f>
        <v>298766</v>
      </c>
    </row>
    <row r="119" spans="1:9">
      <c r="A119" s="24" t="s">
        <v>34</v>
      </c>
      <c r="B119" s="5">
        <v>1431</v>
      </c>
      <c r="C119" s="5">
        <v>3666</v>
      </c>
      <c r="D119" s="40">
        <f t="shared" ref="D119:D126" si="18">SUM(B119:C119)</f>
        <v>5097</v>
      </c>
      <c r="F119" s="24" t="s">
        <v>34</v>
      </c>
      <c r="G119" s="5">
        <v>34273</v>
      </c>
      <c r="H119" s="5">
        <v>75294</v>
      </c>
      <c r="I119" s="40">
        <f t="shared" ref="I119:I126" si="19">SUM(G119:H119)</f>
        <v>109567</v>
      </c>
    </row>
    <row r="120" spans="1:9">
      <c r="A120" s="24" t="s">
        <v>35</v>
      </c>
      <c r="B120" s="5">
        <v>28074</v>
      </c>
      <c r="C120" s="5">
        <v>7483</v>
      </c>
      <c r="D120" s="40">
        <f t="shared" si="18"/>
        <v>35557</v>
      </c>
      <c r="F120" s="24" t="s">
        <v>35</v>
      </c>
      <c r="G120" s="5">
        <v>665658</v>
      </c>
      <c r="H120" s="5">
        <v>140455</v>
      </c>
      <c r="I120" s="40">
        <f t="shared" si="19"/>
        <v>806113</v>
      </c>
    </row>
    <row r="121" spans="1:9">
      <c r="A121" s="24" t="s">
        <v>36</v>
      </c>
      <c r="B121" s="5">
        <v>804</v>
      </c>
      <c r="C121" s="5">
        <v>754</v>
      </c>
      <c r="D121" s="40">
        <f t="shared" si="18"/>
        <v>1558</v>
      </c>
      <c r="F121" s="24" t="s">
        <v>36</v>
      </c>
      <c r="G121" s="5">
        <v>19970</v>
      </c>
      <c r="H121" s="5">
        <v>14323</v>
      </c>
      <c r="I121" s="40">
        <f t="shared" si="19"/>
        <v>34293</v>
      </c>
    </row>
    <row r="122" spans="1:9">
      <c r="A122" s="24" t="s">
        <v>37</v>
      </c>
      <c r="B122" s="5">
        <v>20111</v>
      </c>
      <c r="C122" s="5">
        <v>6561</v>
      </c>
      <c r="D122" s="40">
        <f t="shared" si="18"/>
        <v>26672</v>
      </c>
      <c r="F122" s="24" t="s">
        <v>37</v>
      </c>
      <c r="G122" s="5">
        <v>499155</v>
      </c>
      <c r="H122" s="5">
        <v>117699</v>
      </c>
      <c r="I122" s="40">
        <f t="shared" si="19"/>
        <v>616854</v>
      </c>
    </row>
    <row r="123" spans="1:9">
      <c r="A123" s="24" t="s">
        <v>38</v>
      </c>
      <c r="B123" s="5">
        <v>81124</v>
      </c>
      <c r="C123" s="5">
        <v>14718</v>
      </c>
      <c r="D123" s="40">
        <f t="shared" si="18"/>
        <v>95842</v>
      </c>
      <c r="F123" s="24" t="s">
        <v>38</v>
      </c>
      <c r="G123" s="5">
        <v>1875521</v>
      </c>
      <c r="H123" s="5">
        <v>264598</v>
      </c>
      <c r="I123" s="40">
        <f t="shared" si="19"/>
        <v>2140119</v>
      </c>
    </row>
    <row r="124" spans="1:9">
      <c r="A124" s="24" t="s">
        <v>39</v>
      </c>
      <c r="B124" s="5">
        <v>24947</v>
      </c>
      <c r="C124" s="5">
        <v>8481</v>
      </c>
      <c r="D124" s="40">
        <f t="shared" si="18"/>
        <v>33428</v>
      </c>
      <c r="F124" s="24" t="s">
        <v>39</v>
      </c>
      <c r="G124" s="5">
        <v>607700</v>
      </c>
      <c r="H124" s="5">
        <v>158791</v>
      </c>
      <c r="I124" s="40">
        <f t="shared" si="19"/>
        <v>766491</v>
      </c>
    </row>
    <row r="125" spans="1:9">
      <c r="A125" s="24" t="s">
        <v>47</v>
      </c>
      <c r="B125" s="5">
        <v>211036</v>
      </c>
      <c r="C125" s="5">
        <v>82093</v>
      </c>
      <c r="D125" s="40">
        <f t="shared" si="18"/>
        <v>293129</v>
      </c>
      <c r="F125" s="24" t="s">
        <v>47</v>
      </c>
      <c r="G125" s="5">
        <v>4868362</v>
      </c>
      <c r="H125" s="5">
        <v>1440142</v>
      </c>
      <c r="I125" s="40">
        <f t="shared" si="19"/>
        <v>6308504</v>
      </c>
    </row>
    <row r="126" spans="1:9">
      <c r="A126" s="24" t="s">
        <v>195</v>
      </c>
      <c r="B126" s="5">
        <v>20131</v>
      </c>
      <c r="C126" s="5">
        <v>8712</v>
      </c>
      <c r="D126" s="40">
        <f t="shared" si="18"/>
        <v>28843</v>
      </c>
      <c r="F126" s="24" t="s">
        <v>195</v>
      </c>
      <c r="G126" s="5">
        <v>480405</v>
      </c>
      <c r="H126" s="5">
        <v>167587</v>
      </c>
      <c r="I126" s="40">
        <f t="shared" si="19"/>
        <v>647992</v>
      </c>
    </row>
    <row r="127" spans="1:9">
      <c r="A127" s="22" t="s">
        <v>46</v>
      </c>
      <c r="B127" s="47">
        <f>SUM(B118:B126)</f>
        <v>398579</v>
      </c>
      <c r="C127" s="58">
        <f t="shared" ref="C127:D127" si="20">SUM(C118:C126)</f>
        <v>134046</v>
      </c>
      <c r="D127" s="58">
        <f t="shared" si="20"/>
        <v>532625</v>
      </c>
      <c r="F127" s="22" t="s">
        <v>46</v>
      </c>
      <c r="G127" s="47">
        <f>SUM(G118:G126)</f>
        <v>9320984</v>
      </c>
      <c r="H127" s="58">
        <f t="shared" ref="H127:I127" si="21">SUM(H118:H126)</f>
        <v>2407715</v>
      </c>
      <c r="I127" s="58">
        <f t="shared" si="21"/>
        <v>11728699</v>
      </c>
    </row>
    <row r="128" spans="1:9">
      <c r="A128" s="3" t="s">
        <v>262</v>
      </c>
      <c r="F128" s="3" t="s">
        <v>264</v>
      </c>
    </row>
    <row r="129" spans="1:9">
      <c r="F129" s="3"/>
    </row>
    <row r="131" spans="1:9" s="42" customFormat="1">
      <c r="A131" s="11" t="s">
        <v>339</v>
      </c>
      <c r="B131" s="52"/>
      <c r="C131" s="52"/>
      <c r="D131" s="52"/>
      <c r="E131" s="52"/>
      <c r="F131" s="11" t="s">
        <v>338</v>
      </c>
    </row>
    <row r="132" spans="1:9">
      <c r="A132" s="11" t="s">
        <v>432</v>
      </c>
      <c r="B132" s="52"/>
      <c r="C132" s="52"/>
      <c r="D132" s="52"/>
      <c r="E132" s="52"/>
      <c r="F132" s="11" t="s">
        <v>433</v>
      </c>
      <c r="G132" s="42"/>
      <c r="H132" s="42"/>
      <c r="I132" s="42"/>
    </row>
    <row r="133" spans="1:9" ht="14.25">
      <c r="A133" s="25" t="s">
        <v>125</v>
      </c>
      <c r="B133" s="32" t="s">
        <v>0</v>
      </c>
      <c r="C133" s="8" t="s">
        <v>273</v>
      </c>
      <c r="D133" s="32" t="s">
        <v>45</v>
      </c>
      <c r="F133" s="25" t="s">
        <v>125</v>
      </c>
      <c r="G133" s="32" t="s">
        <v>0</v>
      </c>
      <c r="H133" s="8" t="s">
        <v>273</v>
      </c>
      <c r="I133" s="32" t="s">
        <v>45</v>
      </c>
    </row>
    <row r="134" spans="1:9">
      <c r="A134" s="24" t="s">
        <v>33</v>
      </c>
      <c r="B134" s="4">
        <v>5014</v>
      </c>
      <c r="C134" s="4">
        <v>573</v>
      </c>
      <c r="D134" s="38">
        <f>SUM(B134:C134)</f>
        <v>5587</v>
      </c>
      <c r="F134" s="24" t="s">
        <v>33</v>
      </c>
      <c r="G134" s="4">
        <v>114015</v>
      </c>
      <c r="H134" s="4">
        <v>10617</v>
      </c>
      <c r="I134" s="38">
        <f>SUM(G134:H134)</f>
        <v>124632</v>
      </c>
    </row>
    <row r="135" spans="1:9">
      <c r="A135" s="24" t="s">
        <v>34</v>
      </c>
      <c r="B135" s="5">
        <v>333</v>
      </c>
      <c r="C135" s="5">
        <v>801</v>
      </c>
      <c r="D135" s="40">
        <f t="shared" ref="D135:D142" si="22">SUM(B135:C135)</f>
        <v>1134</v>
      </c>
      <c r="F135" s="24" t="s">
        <v>34</v>
      </c>
      <c r="G135" s="5">
        <v>7273</v>
      </c>
      <c r="H135" s="5">
        <v>15482</v>
      </c>
      <c r="I135" s="40">
        <f t="shared" ref="I135:I142" si="23">SUM(G135:H135)</f>
        <v>22755</v>
      </c>
    </row>
    <row r="136" spans="1:9">
      <c r="A136" s="24" t="s">
        <v>35</v>
      </c>
      <c r="B136" s="5">
        <v>13720</v>
      </c>
      <c r="C136" s="5">
        <v>2419</v>
      </c>
      <c r="D136" s="40">
        <f t="shared" si="22"/>
        <v>16139</v>
      </c>
      <c r="F136" s="24" t="s">
        <v>35</v>
      </c>
      <c r="G136" s="5">
        <v>314956</v>
      </c>
      <c r="H136" s="5">
        <v>45428</v>
      </c>
      <c r="I136" s="40">
        <f t="shared" si="23"/>
        <v>360384</v>
      </c>
    </row>
    <row r="137" spans="1:9">
      <c r="A137" s="24" t="s">
        <v>36</v>
      </c>
      <c r="B137" s="5">
        <v>348</v>
      </c>
      <c r="C137" s="5">
        <v>285</v>
      </c>
      <c r="D137" s="40">
        <f t="shared" si="22"/>
        <v>633</v>
      </c>
      <c r="F137" s="24" t="s">
        <v>36</v>
      </c>
      <c r="G137" s="5">
        <v>7949</v>
      </c>
      <c r="H137" s="5">
        <v>5904</v>
      </c>
      <c r="I137" s="40">
        <f t="shared" si="23"/>
        <v>13853</v>
      </c>
    </row>
    <row r="138" spans="1:9">
      <c r="A138" s="24" t="s">
        <v>37</v>
      </c>
      <c r="B138" s="5">
        <v>4469</v>
      </c>
      <c r="C138" s="5">
        <v>1552</v>
      </c>
      <c r="D138" s="40">
        <f t="shared" si="22"/>
        <v>6021</v>
      </c>
      <c r="F138" s="24" t="s">
        <v>37</v>
      </c>
      <c r="G138" s="5">
        <v>105790</v>
      </c>
      <c r="H138" s="5">
        <v>28316</v>
      </c>
      <c r="I138" s="40">
        <f t="shared" si="23"/>
        <v>134106</v>
      </c>
    </row>
    <row r="139" spans="1:9">
      <c r="A139" s="24" t="s">
        <v>38</v>
      </c>
      <c r="B139" s="5">
        <v>61931</v>
      </c>
      <c r="C139" s="5">
        <v>7385</v>
      </c>
      <c r="D139" s="40">
        <f t="shared" si="22"/>
        <v>69316</v>
      </c>
      <c r="F139" s="24" t="s">
        <v>38</v>
      </c>
      <c r="G139" s="5">
        <v>1421373</v>
      </c>
      <c r="H139" s="5">
        <v>138533</v>
      </c>
      <c r="I139" s="40">
        <f t="shared" si="23"/>
        <v>1559906</v>
      </c>
    </row>
    <row r="140" spans="1:9">
      <c r="A140" s="24" t="s">
        <v>39</v>
      </c>
      <c r="B140" s="5">
        <v>7230</v>
      </c>
      <c r="C140" s="5">
        <v>2562</v>
      </c>
      <c r="D140" s="40">
        <f t="shared" si="22"/>
        <v>9792</v>
      </c>
      <c r="F140" s="24" t="s">
        <v>39</v>
      </c>
      <c r="G140" s="5">
        <v>166748</v>
      </c>
      <c r="H140" s="5">
        <v>49262</v>
      </c>
      <c r="I140" s="40">
        <f t="shared" si="23"/>
        <v>216010</v>
      </c>
    </row>
    <row r="141" spans="1:9">
      <c r="A141" s="24" t="s">
        <v>47</v>
      </c>
      <c r="B141" s="5">
        <v>164793</v>
      </c>
      <c r="C141" s="5">
        <v>56374</v>
      </c>
      <c r="D141" s="40">
        <f t="shared" si="22"/>
        <v>221167</v>
      </c>
      <c r="F141" s="24" t="s">
        <v>47</v>
      </c>
      <c r="G141" s="5">
        <v>3748321</v>
      </c>
      <c r="H141" s="5">
        <v>1015595</v>
      </c>
      <c r="I141" s="40">
        <f t="shared" si="23"/>
        <v>4763916</v>
      </c>
    </row>
    <row r="142" spans="1:9">
      <c r="A142" s="24" t="s">
        <v>195</v>
      </c>
      <c r="B142" s="5">
        <v>13752</v>
      </c>
      <c r="C142" s="5">
        <v>5327</v>
      </c>
      <c r="D142" s="40">
        <f t="shared" si="22"/>
        <v>19079</v>
      </c>
      <c r="F142" s="24" t="s">
        <v>195</v>
      </c>
      <c r="G142" s="5">
        <v>319484</v>
      </c>
      <c r="H142" s="5">
        <v>100032</v>
      </c>
      <c r="I142" s="40">
        <f t="shared" si="23"/>
        <v>419516</v>
      </c>
    </row>
    <row r="143" spans="1:9">
      <c r="A143" s="22" t="s">
        <v>46</v>
      </c>
      <c r="B143" s="47">
        <f>SUM(B134:B142)</f>
        <v>271590</v>
      </c>
      <c r="C143" s="58">
        <f t="shared" ref="C143:D143" si="24">SUM(C134:C142)</f>
        <v>77278</v>
      </c>
      <c r="D143" s="58">
        <f t="shared" si="24"/>
        <v>348868</v>
      </c>
      <c r="F143" s="22" t="s">
        <v>46</v>
      </c>
      <c r="G143" s="47">
        <f>SUM(G134:G142)</f>
        <v>6205909</v>
      </c>
      <c r="H143" s="58">
        <f t="shared" ref="H143:I143" si="25">SUM(H134:H142)</f>
        <v>1409169</v>
      </c>
      <c r="I143" s="58">
        <f t="shared" si="25"/>
        <v>7615078</v>
      </c>
    </row>
    <row r="144" spans="1:9">
      <c r="A144" s="3" t="s">
        <v>262</v>
      </c>
      <c r="F144" s="3" t="s">
        <v>264</v>
      </c>
    </row>
    <row r="145" spans="1:9">
      <c r="F145" s="3"/>
    </row>
    <row r="147" spans="1:9" s="42" customFormat="1">
      <c r="A147" s="11" t="s">
        <v>340</v>
      </c>
      <c r="B147" s="52"/>
      <c r="C147" s="52"/>
      <c r="D147" s="52"/>
      <c r="E147" s="52"/>
      <c r="F147" s="11" t="s">
        <v>341</v>
      </c>
    </row>
    <row r="148" spans="1:9">
      <c r="A148" s="11" t="s">
        <v>434</v>
      </c>
      <c r="B148" s="52"/>
      <c r="C148" s="52"/>
      <c r="D148" s="52"/>
      <c r="E148" s="52"/>
      <c r="F148" s="11" t="s">
        <v>435</v>
      </c>
      <c r="G148" s="42"/>
      <c r="H148" s="42"/>
      <c r="I148" s="42"/>
    </row>
    <row r="149" spans="1:9" ht="14.25">
      <c r="A149" s="25" t="s">
        <v>125</v>
      </c>
      <c r="B149" s="32" t="s">
        <v>0</v>
      </c>
      <c r="C149" s="8" t="s">
        <v>273</v>
      </c>
      <c r="D149" s="32" t="s">
        <v>45</v>
      </c>
      <c r="F149" s="25" t="s">
        <v>125</v>
      </c>
      <c r="G149" s="32" t="s">
        <v>0</v>
      </c>
      <c r="H149" s="8" t="s">
        <v>273</v>
      </c>
      <c r="I149" s="32" t="s">
        <v>45</v>
      </c>
    </row>
    <row r="150" spans="1:9">
      <c r="A150" s="24" t="s">
        <v>33</v>
      </c>
      <c r="B150" s="4">
        <v>5907</v>
      </c>
      <c r="C150" s="4">
        <v>1005</v>
      </c>
      <c r="D150" s="38">
        <f>SUM(B150:C150)</f>
        <v>6912</v>
      </c>
      <c r="F150" s="24" t="s">
        <v>33</v>
      </c>
      <c r="G150" s="4">
        <v>155925</v>
      </c>
      <c r="H150" s="4">
        <v>18209</v>
      </c>
      <c r="I150" s="38">
        <f>SUM(G150:H150)</f>
        <v>174134</v>
      </c>
    </row>
    <row r="151" spans="1:9">
      <c r="A151" s="24" t="s">
        <v>34</v>
      </c>
      <c r="B151" s="5">
        <v>1098</v>
      </c>
      <c r="C151" s="5">
        <v>2865</v>
      </c>
      <c r="D151" s="40">
        <f t="shared" ref="D151:D158" si="26">SUM(B151:C151)</f>
        <v>3963</v>
      </c>
      <c r="F151" s="24" t="s">
        <v>34</v>
      </c>
      <c r="G151" s="5">
        <v>27000</v>
      </c>
      <c r="H151" s="5">
        <v>59812</v>
      </c>
      <c r="I151" s="40">
        <f t="shared" ref="I151:I158" si="27">SUM(G151:H151)</f>
        <v>86812</v>
      </c>
    </row>
    <row r="152" spans="1:9">
      <c r="A152" s="24" t="s">
        <v>35</v>
      </c>
      <c r="B152" s="5">
        <v>14354</v>
      </c>
      <c r="C152" s="5">
        <v>5064</v>
      </c>
      <c r="D152" s="40">
        <f t="shared" si="26"/>
        <v>19418</v>
      </c>
      <c r="F152" s="24" t="s">
        <v>35</v>
      </c>
      <c r="G152" s="5">
        <v>350702</v>
      </c>
      <c r="H152" s="5">
        <v>95027</v>
      </c>
      <c r="I152" s="40">
        <f t="shared" si="27"/>
        <v>445729</v>
      </c>
    </row>
    <row r="153" spans="1:9">
      <c r="A153" s="24" t="s">
        <v>36</v>
      </c>
      <c r="B153" s="5">
        <v>456</v>
      </c>
      <c r="C153" s="5">
        <v>469</v>
      </c>
      <c r="D153" s="40">
        <f t="shared" si="26"/>
        <v>925</v>
      </c>
      <c r="F153" s="24" t="s">
        <v>36</v>
      </c>
      <c r="G153" s="5">
        <v>12021</v>
      </c>
      <c r="H153" s="5">
        <v>8419</v>
      </c>
      <c r="I153" s="40">
        <f t="shared" si="27"/>
        <v>20440</v>
      </c>
    </row>
    <row r="154" spans="1:9">
      <c r="A154" s="24" t="s">
        <v>37</v>
      </c>
      <c r="B154" s="5">
        <v>15642</v>
      </c>
      <c r="C154" s="5">
        <v>5009</v>
      </c>
      <c r="D154" s="40">
        <f t="shared" si="26"/>
        <v>20651</v>
      </c>
      <c r="F154" s="24" t="s">
        <v>37</v>
      </c>
      <c r="G154" s="5">
        <v>393365</v>
      </c>
      <c r="H154" s="5">
        <v>89383</v>
      </c>
      <c r="I154" s="40">
        <f t="shared" si="27"/>
        <v>482748</v>
      </c>
    </row>
    <row r="155" spans="1:9">
      <c r="A155" s="24" t="s">
        <v>38</v>
      </c>
      <c r="B155" s="5">
        <v>19193</v>
      </c>
      <c r="C155" s="5">
        <v>7323</v>
      </c>
      <c r="D155" s="40">
        <f t="shared" si="26"/>
        <v>26516</v>
      </c>
      <c r="F155" s="24" t="s">
        <v>38</v>
      </c>
      <c r="G155" s="5">
        <v>454148</v>
      </c>
      <c r="H155" s="5">
        <v>125956</v>
      </c>
      <c r="I155" s="40">
        <f t="shared" si="27"/>
        <v>580104</v>
      </c>
    </row>
    <row r="156" spans="1:9">
      <c r="A156" s="24" t="s">
        <v>39</v>
      </c>
      <c r="B156" s="5">
        <v>17717</v>
      </c>
      <c r="C156" s="5">
        <v>5916</v>
      </c>
      <c r="D156" s="40">
        <f t="shared" si="26"/>
        <v>23633</v>
      </c>
      <c r="F156" s="24" t="s">
        <v>39</v>
      </c>
      <c r="G156" s="5">
        <v>440952</v>
      </c>
      <c r="H156" s="5">
        <v>109508</v>
      </c>
      <c r="I156" s="40">
        <f t="shared" si="27"/>
        <v>550460</v>
      </c>
    </row>
    <row r="157" spans="1:9">
      <c r="A157" s="24" t="s">
        <v>47</v>
      </c>
      <c r="B157" s="5">
        <v>46243</v>
      </c>
      <c r="C157" s="5">
        <v>25709</v>
      </c>
      <c r="D157" s="40">
        <f t="shared" si="26"/>
        <v>71952</v>
      </c>
      <c r="F157" s="24" t="s">
        <v>47</v>
      </c>
      <c r="G157" s="5">
        <v>1120041</v>
      </c>
      <c r="H157" s="5">
        <v>424448</v>
      </c>
      <c r="I157" s="40">
        <f t="shared" si="27"/>
        <v>1544489</v>
      </c>
    </row>
    <row r="158" spans="1:9">
      <c r="A158" s="24" t="s">
        <v>195</v>
      </c>
      <c r="B158" s="5">
        <v>6379</v>
      </c>
      <c r="C158" s="5">
        <v>3373</v>
      </c>
      <c r="D158" s="40">
        <f t="shared" si="26"/>
        <v>9752</v>
      </c>
      <c r="F158" s="24" t="s">
        <v>195</v>
      </c>
      <c r="G158" s="5">
        <v>160921</v>
      </c>
      <c r="H158" s="5">
        <v>67324</v>
      </c>
      <c r="I158" s="40">
        <f t="shared" si="27"/>
        <v>228245</v>
      </c>
    </row>
    <row r="159" spans="1:9">
      <c r="A159" s="22" t="s">
        <v>46</v>
      </c>
      <c r="B159" s="47">
        <f>SUM(B150:B158)</f>
        <v>126989</v>
      </c>
      <c r="C159" s="58">
        <f t="shared" ref="C159:D159" si="28">SUM(C150:C158)</f>
        <v>56733</v>
      </c>
      <c r="D159" s="58">
        <f t="shared" si="28"/>
        <v>183722</v>
      </c>
      <c r="F159" s="22" t="s">
        <v>46</v>
      </c>
      <c r="G159" s="47">
        <f>SUM(G150:G158)</f>
        <v>3115075</v>
      </c>
      <c r="H159" s="58">
        <f t="shared" ref="H159:I159" si="29">SUM(H150:H158)</f>
        <v>998086</v>
      </c>
      <c r="I159" s="58">
        <f t="shared" si="29"/>
        <v>4113161</v>
      </c>
    </row>
    <row r="160" spans="1:9">
      <c r="A160" s="3" t="s">
        <v>262</v>
      </c>
      <c r="F160" s="3" t="s">
        <v>264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6"/>
  <sheetViews>
    <sheetView showGridLines="0" zoomScaleNormal="100" workbookViewId="0">
      <selection activeCell="B16" sqref="B16"/>
    </sheetView>
  </sheetViews>
  <sheetFormatPr baseColWidth="10" defaultColWidth="33.140625" defaultRowHeight="12.75"/>
  <cols>
    <col min="1" max="1" width="38" style="3" customWidth="1"/>
    <col min="2" max="3" width="15.7109375" style="6" customWidth="1"/>
    <col min="4" max="4" width="16.28515625" style="6" customWidth="1"/>
    <col min="5" max="5" width="15.7109375" style="6" customWidth="1"/>
    <col min="6" max="11" width="15.7109375" style="3" customWidth="1"/>
    <col min="12" max="13" width="15.7109375" style="64" customWidth="1"/>
    <col min="14" max="16" width="15.7109375" style="3" customWidth="1"/>
    <col min="17" max="17" width="11.7109375" style="3" customWidth="1"/>
    <col min="18" max="18" width="30.7109375" style="3" customWidth="1"/>
    <col min="19" max="28" width="15.7109375" style="3" customWidth="1"/>
    <col min="29" max="30" width="15.7109375" style="64" customWidth="1"/>
    <col min="31" max="34" width="15.7109375" style="3" customWidth="1"/>
    <col min="35" max="35" width="11.42578125" style="3" customWidth="1"/>
    <col min="36" max="36" width="13.85546875" style="3" customWidth="1"/>
    <col min="37" max="39" width="5.42578125" style="3" customWidth="1"/>
    <col min="40" max="58" width="15.7109375" style="3" customWidth="1"/>
    <col min="59" max="16384" width="33.140625" style="3"/>
  </cols>
  <sheetData>
    <row r="1" spans="1:35" ht="18.75">
      <c r="A1" s="1" t="s">
        <v>119</v>
      </c>
    </row>
    <row r="2" spans="1:35">
      <c r="A2" s="7"/>
    </row>
    <row r="3" spans="1:35">
      <c r="A3" s="7" t="s">
        <v>74</v>
      </c>
    </row>
    <row r="4" spans="1:35">
      <c r="A4" s="7" t="s">
        <v>436</v>
      </c>
      <c r="AI4" s="11"/>
    </row>
    <row r="5" spans="1:35" ht="20.25" customHeight="1">
      <c r="A5" s="8" t="s">
        <v>123</v>
      </c>
      <c r="B5" s="8" t="s">
        <v>0</v>
      </c>
      <c r="C5" s="8" t="s">
        <v>1</v>
      </c>
      <c r="D5" s="8" t="s">
        <v>45</v>
      </c>
      <c r="E5" s="3"/>
    </row>
    <row r="6" spans="1:35" ht="14.25" customHeight="1">
      <c r="A6" s="44" t="s">
        <v>9</v>
      </c>
      <c r="B6" s="4">
        <v>2235682</v>
      </c>
      <c r="C6" s="4">
        <v>412968</v>
      </c>
      <c r="D6" s="4">
        <f>+B6+C6</f>
        <v>2648650</v>
      </c>
      <c r="E6" s="3"/>
    </row>
    <row r="7" spans="1:35" ht="14.25" customHeight="1">
      <c r="A7" s="44" t="s">
        <v>10</v>
      </c>
      <c r="B7" s="5">
        <v>1282524</v>
      </c>
      <c r="C7" s="5">
        <v>216319</v>
      </c>
      <c r="D7" s="5">
        <f t="shared" ref="D7:D18" si="0">+B7+C7</f>
        <v>1498843</v>
      </c>
      <c r="E7" s="3"/>
    </row>
    <row r="8" spans="1:35" ht="14.25" customHeight="1">
      <c r="A8" s="44" t="s">
        <v>11</v>
      </c>
      <c r="B8" s="5">
        <v>887837</v>
      </c>
      <c r="C8" s="5">
        <v>306610</v>
      </c>
      <c r="D8" s="5">
        <f t="shared" si="0"/>
        <v>1194447</v>
      </c>
      <c r="E8" s="3"/>
    </row>
    <row r="9" spans="1:35" ht="14.25" customHeight="1">
      <c r="A9" s="44" t="s">
        <v>197</v>
      </c>
      <c r="B9" s="5">
        <v>450245</v>
      </c>
      <c r="C9" s="5">
        <v>109402</v>
      </c>
      <c r="D9" s="5">
        <f t="shared" si="0"/>
        <v>559647</v>
      </c>
      <c r="E9" s="3"/>
    </row>
    <row r="10" spans="1:35" ht="14.25" customHeight="1">
      <c r="A10" s="44" t="s">
        <v>13</v>
      </c>
      <c r="B10" s="5">
        <v>301504</v>
      </c>
      <c r="C10" s="5">
        <v>88758</v>
      </c>
      <c r="D10" s="5">
        <f t="shared" si="0"/>
        <v>390262</v>
      </c>
      <c r="E10" s="3"/>
    </row>
    <row r="11" spans="1:35" ht="14.25" customHeight="1">
      <c r="A11" s="44" t="s">
        <v>138</v>
      </c>
      <c r="B11" s="5">
        <v>292085</v>
      </c>
      <c r="C11" s="5">
        <v>106283</v>
      </c>
      <c r="D11" s="5">
        <f t="shared" si="0"/>
        <v>398368</v>
      </c>
      <c r="E11" s="3"/>
    </row>
    <row r="12" spans="1:35" ht="14.25" customHeight="1">
      <c r="A12" s="44" t="s">
        <v>139</v>
      </c>
      <c r="B12" s="5">
        <v>105457</v>
      </c>
      <c r="C12" s="5">
        <v>28085</v>
      </c>
      <c r="D12" s="5">
        <f t="shared" si="0"/>
        <v>133542</v>
      </c>
      <c r="E12" s="3"/>
    </row>
    <row r="13" spans="1:35" ht="14.25" customHeight="1">
      <c r="A13" s="44" t="s">
        <v>198</v>
      </c>
      <c r="B13" s="5">
        <v>154365</v>
      </c>
      <c r="C13" s="5">
        <v>44811</v>
      </c>
      <c r="D13" s="5">
        <f t="shared" si="0"/>
        <v>199176</v>
      </c>
      <c r="E13" s="3"/>
    </row>
    <row r="14" spans="1:35" ht="14.25" customHeight="1">
      <c r="A14" s="44" t="s">
        <v>141</v>
      </c>
      <c r="B14" s="5">
        <v>123935</v>
      </c>
      <c r="C14" s="5">
        <v>46208</v>
      </c>
      <c r="D14" s="5">
        <f t="shared" si="0"/>
        <v>170143</v>
      </c>
      <c r="E14" s="3"/>
    </row>
    <row r="15" spans="1:35" ht="14.25" customHeight="1">
      <c r="A15" s="44" t="s">
        <v>176</v>
      </c>
      <c r="B15" s="5">
        <v>131548</v>
      </c>
      <c r="C15" s="5">
        <v>26272</v>
      </c>
      <c r="D15" s="5">
        <f t="shared" si="0"/>
        <v>157820</v>
      </c>
      <c r="E15" s="3"/>
    </row>
    <row r="16" spans="1:35" ht="14.25" customHeight="1">
      <c r="A16" s="44" t="s">
        <v>342</v>
      </c>
      <c r="B16" s="5">
        <v>208204</v>
      </c>
      <c r="C16" s="5">
        <v>57309</v>
      </c>
      <c r="D16" s="5">
        <f t="shared" si="0"/>
        <v>265513</v>
      </c>
      <c r="E16" s="3"/>
    </row>
    <row r="17" spans="1:34" ht="14.25" customHeight="1">
      <c r="A17" s="44" t="s">
        <v>31</v>
      </c>
      <c r="B17" s="5">
        <v>623658</v>
      </c>
      <c r="C17" s="5">
        <v>159165</v>
      </c>
      <c r="D17" s="5">
        <f t="shared" si="0"/>
        <v>782823</v>
      </c>
      <c r="E17" s="3"/>
    </row>
    <row r="18" spans="1:34" ht="14.25" customHeight="1">
      <c r="A18" s="44" t="s">
        <v>195</v>
      </c>
      <c r="B18" s="5">
        <v>1654</v>
      </c>
      <c r="C18" s="5">
        <v>245</v>
      </c>
      <c r="D18" s="5">
        <f t="shared" si="0"/>
        <v>1899</v>
      </c>
      <c r="E18" s="3"/>
    </row>
    <row r="19" spans="1:34">
      <c r="A19" s="22" t="s">
        <v>46</v>
      </c>
      <c r="B19" s="47">
        <f>SUM(B6:B18)</f>
        <v>6798698</v>
      </c>
      <c r="C19" s="47">
        <f>SUM(C6:C18)</f>
        <v>1602435</v>
      </c>
      <c r="D19" s="47">
        <f>SUM(D6:D18)</f>
        <v>8401133</v>
      </c>
    </row>
    <row r="20" spans="1:34" s="93" customFormat="1">
      <c r="A20" s="96" t="s">
        <v>260</v>
      </c>
      <c r="B20" s="62"/>
      <c r="C20" s="62"/>
      <c r="D20" s="62"/>
      <c r="E20" s="92"/>
      <c r="L20" s="94"/>
      <c r="M20" s="94"/>
      <c r="AC20" s="94"/>
      <c r="AD20" s="94"/>
    </row>
    <row r="22" spans="1:34">
      <c r="A22" s="7" t="s">
        <v>75</v>
      </c>
      <c r="R22" s="7" t="s">
        <v>76</v>
      </c>
      <c r="S22" s="6"/>
      <c r="T22" s="6"/>
      <c r="U22" s="6"/>
      <c r="V22" s="6"/>
    </row>
    <row r="23" spans="1:34">
      <c r="A23" s="7" t="s">
        <v>437</v>
      </c>
      <c r="R23" s="7" t="s">
        <v>438</v>
      </c>
      <c r="S23" s="6"/>
      <c r="T23" s="6"/>
      <c r="U23" s="6"/>
      <c r="V23" s="6"/>
    </row>
    <row r="24" spans="1:34" ht="38.25">
      <c r="A24" s="30" t="s">
        <v>50</v>
      </c>
      <c r="B24" s="30" t="s">
        <v>9</v>
      </c>
      <c r="C24" s="30" t="s">
        <v>10</v>
      </c>
      <c r="D24" s="30" t="s">
        <v>11</v>
      </c>
      <c r="E24" s="30" t="s">
        <v>12</v>
      </c>
      <c r="F24" s="30" t="s">
        <v>13</v>
      </c>
      <c r="G24" s="30" t="s">
        <v>138</v>
      </c>
      <c r="H24" s="30" t="s">
        <v>139</v>
      </c>
      <c r="I24" s="30" t="s">
        <v>140</v>
      </c>
      <c r="J24" s="30" t="s">
        <v>141</v>
      </c>
      <c r="K24" s="30" t="s">
        <v>176</v>
      </c>
      <c r="L24" s="30" t="s">
        <v>344</v>
      </c>
      <c r="M24" s="30" t="s">
        <v>31</v>
      </c>
      <c r="N24" s="30" t="s">
        <v>195</v>
      </c>
      <c r="O24" s="30" t="s">
        <v>48</v>
      </c>
      <c r="R24" s="30" t="s">
        <v>50</v>
      </c>
      <c r="S24" s="30" t="s">
        <v>9</v>
      </c>
      <c r="T24" s="30" t="s">
        <v>10</v>
      </c>
      <c r="U24" s="30" t="s">
        <v>11</v>
      </c>
      <c r="V24" s="30" t="s">
        <v>12</v>
      </c>
      <c r="W24" s="30" t="s">
        <v>13</v>
      </c>
      <c r="X24" s="30" t="s">
        <v>138</v>
      </c>
      <c r="Y24" s="30" t="s">
        <v>139</v>
      </c>
      <c r="Z24" s="30" t="s">
        <v>140</v>
      </c>
      <c r="AA24" s="30" t="s">
        <v>141</v>
      </c>
      <c r="AB24" s="30" t="s">
        <v>176</v>
      </c>
      <c r="AC24" s="30" t="s">
        <v>344</v>
      </c>
      <c r="AD24" s="30" t="s">
        <v>31</v>
      </c>
      <c r="AE24" s="30" t="s">
        <v>195</v>
      </c>
      <c r="AF24" s="30" t="s">
        <v>48</v>
      </c>
    </row>
    <row r="25" spans="1:34">
      <c r="A25" s="15" t="s">
        <v>5</v>
      </c>
      <c r="B25" s="4">
        <v>703743</v>
      </c>
      <c r="C25" s="4">
        <v>555589</v>
      </c>
      <c r="D25" s="16">
        <v>281559</v>
      </c>
      <c r="E25" s="16">
        <v>260207</v>
      </c>
      <c r="F25" s="16">
        <v>107967</v>
      </c>
      <c r="G25" s="16">
        <v>122855</v>
      </c>
      <c r="H25" s="16">
        <v>20</v>
      </c>
      <c r="I25" s="16">
        <v>48978</v>
      </c>
      <c r="J25" s="16">
        <v>55111</v>
      </c>
      <c r="K25" s="16">
        <v>85538</v>
      </c>
      <c r="L25" s="118">
        <v>81366</v>
      </c>
      <c r="M25" s="16">
        <v>244741</v>
      </c>
      <c r="N25" s="16">
        <v>828</v>
      </c>
      <c r="O25" s="16">
        <f>SUM(B25:N25)</f>
        <v>2548502</v>
      </c>
      <c r="Q25" s="65"/>
      <c r="R25" s="15" t="s">
        <v>5</v>
      </c>
      <c r="S25" s="4">
        <v>153637</v>
      </c>
      <c r="T25" s="4">
        <v>115434</v>
      </c>
      <c r="U25" s="16">
        <v>123988</v>
      </c>
      <c r="V25" s="16">
        <v>69815</v>
      </c>
      <c r="W25" s="16">
        <v>39841</v>
      </c>
      <c r="X25" s="16">
        <v>52325</v>
      </c>
      <c r="Y25" s="16">
        <v>1</v>
      </c>
      <c r="Z25" s="16">
        <v>14691</v>
      </c>
      <c r="AA25" s="16">
        <v>20152</v>
      </c>
      <c r="AB25" s="16">
        <v>17577</v>
      </c>
      <c r="AC25" s="118">
        <v>27893</v>
      </c>
      <c r="AD25" s="16">
        <v>67091</v>
      </c>
      <c r="AE25" s="16">
        <v>113</v>
      </c>
      <c r="AF25" s="16">
        <f>SUM(S25:AE25)</f>
        <v>702558</v>
      </c>
      <c r="AH25" s="65"/>
    </row>
    <row r="26" spans="1:34">
      <c r="A26" s="18" t="s">
        <v>6</v>
      </c>
      <c r="B26" s="5">
        <v>1531939</v>
      </c>
      <c r="C26" s="5">
        <v>726935</v>
      </c>
      <c r="D26" s="12">
        <v>606278</v>
      </c>
      <c r="E26" s="12">
        <v>190038</v>
      </c>
      <c r="F26" s="12">
        <v>193537</v>
      </c>
      <c r="G26" s="12">
        <v>169230</v>
      </c>
      <c r="H26" s="12">
        <v>105437</v>
      </c>
      <c r="I26" s="12">
        <v>105387</v>
      </c>
      <c r="J26" s="12">
        <v>68824</v>
      </c>
      <c r="K26" s="12">
        <v>46010</v>
      </c>
      <c r="L26" s="120">
        <v>126838</v>
      </c>
      <c r="M26" s="12">
        <v>378917</v>
      </c>
      <c r="N26" s="12">
        <v>826</v>
      </c>
      <c r="O26" s="12">
        <f>SUM(B26:N26)</f>
        <v>4250196</v>
      </c>
      <c r="Q26" s="65"/>
      <c r="R26" s="18" t="s">
        <v>6</v>
      </c>
      <c r="S26" s="5">
        <v>259285</v>
      </c>
      <c r="T26" s="5">
        <v>100864</v>
      </c>
      <c r="U26" s="12">
        <v>182562</v>
      </c>
      <c r="V26" s="12">
        <v>39572</v>
      </c>
      <c r="W26" s="12">
        <v>48882</v>
      </c>
      <c r="X26" s="12">
        <v>53941</v>
      </c>
      <c r="Y26" s="12">
        <v>28082</v>
      </c>
      <c r="Z26" s="12">
        <v>30116</v>
      </c>
      <c r="AA26" s="12">
        <v>26052</v>
      </c>
      <c r="AB26" s="12">
        <v>8693</v>
      </c>
      <c r="AC26" s="120">
        <v>29414</v>
      </c>
      <c r="AD26" s="12">
        <v>92057</v>
      </c>
      <c r="AE26" s="12">
        <v>132</v>
      </c>
      <c r="AF26" s="12">
        <f>SUM(S26:AE26)</f>
        <v>899652</v>
      </c>
      <c r="AH26" s="64"/>
    </row>
    <row r="27" spans="1:34">
      <c r="A27" s="33" t="s">
        <v>195</v>
      </c>
      <c r="B27" s="5">
        <v>0</v>
      </c>
      <c r="C27" s="5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0">
        <v>0</v>
      </c>
      <c r="M27" s="12">
        <v>0</v>
      </c>
      <c r="N27" s="12">
        <v>0</v>
      </c>
      <c r="O27" s="12">
        <f>SUM(B27:N27)</f>
        <v>0</v>
      </c>
      <c r="Q27" s="65"/>
      <c r="R27" s="33" t="s">
        <v>195</v>
      </c>
      <c r="S27" s="5">
        <v>46</v>
      </c>
      <c r="T27" s="5">
        <v>21</v>
      </c>
      <c r="U27" s="12">
        <v>60</v>
      </c>
      <c r="V27" s="12">
        <v>15</v>
      </c>
      <c r="W27" s="12">
        <v>35</v>
      </c>
      <c r="X27" s="12">
        <v>17</v>
      </c>
      <c r="Y27" s="12">
        <v>2</v>
      </c>
      <c r="Z27" s="12">
        <v>4</v>
      </c>
      <c r="AA27" s="12">
        <v>4</v>
      </c>
      <c r="AB27" s="12">
        <v>2</v>
      </c>
      <c r="AC27" s="120">
        <v>2</v>
      </c>
      <c r="AD27" s="12">
        <v>17</v>
      </c>
      <c r="AE27" s="12">
        <v>0</v>
      </c>
      <c r="AF27" s="12">
        <f>SUM(S27:AE27)</f>
        <v>225</v>
      </c>
      <c r="AH27" s="64"/>
    </row>
    <row r="28" spans="1:34">
      <c r="A28" s="22" t="s">
        <v>46</v>
      </c>
      <c r="B28" s="47">
        <f>SUM(B25:B27)</f>
        <v>2235682</v>
      </c>
      <c r="C28" s="47">
        <f t="shared" ref="C28:L28" si="1">SUM(C25:C27)</f>
        <v>1282524</v>
      </c>
      <c r="D28" s="47">
        <f t="shared" si="1"/>
        <v>887837</v>
      </c>
      <c r="E28" s="47">
        <f t="shared" si="1"/>
        <v>450245</v>
      </c>
      <c r="F28" s="47">
        <f t="shared" si="1"/>
        <v>301504</v>
      </c>
      <c r="G28" s="47">
        <f t="shared" si="1"/>
        <v>292085</v>
      </c>
      <c r="H28" s="47">
        <f t="shared" si="1"/>
        <v>105457</v>
      </c>
      <c r="I28" s="47">
        <f t="shared" si="1"/>
        <v>154365</v>
      </c>
      <c r="J28" s="47">
        <f t="shared" si="1"/>
        <v>123935</v>
      </c>
      <c r="K28" s="47">
        <f t="shared" si="1"/>
        <v>131548</v>
      </c>
      <c r="L28" s="47">
        <f t="shared" si="1"/>
        <v>208204</v>
      </c>
      <c r="M28" s="47">
        <f>SUM(M25:M27)</f>
        <v>623658</v>
      </c>
      <c r="N28" s="47">
        <f>SUM(N25:N27)</f>
        <v>1654</v>
      </c>
      <c r="O28" s="47">
        <f>SUM(O25:O27)</f>
        <v>6798698</v>
      </c>
      <c r="Q28" s="65"/>
      <c r="R28" s="22" t="s">
        <v>46</v>
      </c>
      <c r="S28" s="47">
        <f>SUM(S25:S27)</f>
        <v>412968</v>
      </c>
      <c r="T28" s="47">
        <f t="shared" ref="T28:AC28" si="2">SUM(T25:T27)</f>
        <v>216319</v>
      </c>
      <c r="U28" s="47">
        <f t="shared" si="2"/>
        <v>306610</v>
      </c>
      <c r="V28" s="47">
        <f t="shared" si="2"/>
        <v>109402</v>
      </c>
      <c r="W28" s="47">
        <f t="shared" si="2"/>
        <v>88758</v>
      </c>
      <c r="X28" s="47">
        <f t="shared" si="2"/>
        <v>106283</v>
      </c>
      <c r="Y28" s="47">
        <f t="shared" si="2"/>
        <v>28085</v>
      </c>
      <c r="Z28" s="47">
        <f t="shared" si="2"/>
        <v>44811</v>
      </c>
      <c r="AA28" s="47">
        <f t="shared" si="2"/>
        <v>46208</v>
      </c>
      <c r="AB28" s="47">
        <f t="shared" si="2"/>
        <v>26272</v>
      </c>
      <c r="AC28" s="47">
        <f t="shared" si="2"/>
        <v>57309</v>
      </c>
      <c r="AD28" s="47">
        <f>SUM(AD25:AD27)</f>
        <v>159165</v>
      </c>
      <c r="AE28" s="47">
        <f>SUM(AE25:AE27)</f>
        <v>245</v>
      </c>
      <c r="AF28" s="68">
        <f>SUM(AF25:AF27)</f>
        <v>1602435</v>
      </c>
      <c r="AH28" s="64"/>
    </row>
    <row r="29" spans="1:34" ht="14.1" customHeight="1">
      <c r="A29" s="3" t="s">
        <v>260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R29" s="3" t="s">
        <v>260</v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</row>
    <row r="30" spans="1:34">
      <c r="S30" s="6"/>
      <c r="T30" s="6"/>
      <c r="U30" s="6"/>
      <c r="V30" s="6"/>
    </row>
    <row r="31" spans="1:34">
      <c r="A31" s="7" t="s">
        <v>77</v>
      </c>
      <c r="R31" s="7" t="s">
        <v>79</v>
      </c>
      <c r="S31" s="6"/>
      <c r="T31" s="6"/>
      <c r="U31" s="6"/>
      <c r="V31" s="6"/>
    </row>
    <row r="32" spans="1:34">
      <c r="A32" s="7" t="s">
        <v>439</v>
      </c>
      <c r="R32" s="7" t="s">
        <v>440</v>
      </c>
      <c r="S32" s="6"/>
      <c r="T32" s="6"/>
      <c r="U32" s="6"/>
      <c r="V32" s="6"/>
    </row>
    <row r="33" spans="1:34" ht="38.25">
      <c r="A33" s="17" t="s">
        <v>51</v>
      </c>
      <c r="B33" s="30" t="s">
        <v>9</v>
      </c>
      <c r="C33" s="30" t="s">
        <v>10</v>
      </c>
      <c r="D33" s="30" t="s">
        <v>11</v>
      </c>
      <c r="E33" s="30" t="s">
        <v>12</v>
      </c>
      <c r="F33" s="30" t="s">
        <v>13</v>
      </c>
      <c r="G33" s="30" t="s">
        <v>138</v>
      </c>
      <c r="H33" s="30" t="s">
        <v>139</v>
      </c>
      <c r="I33" s="30" t="s">
        <v>140</v>
      </c>
      <c r="J33" s="30" t="s">
        <v>141</v>
      </c>
      <c r="K33" s="30" t="s">
        <v>176</v>
      </c>
      <c r="L33" s="30" t="s">
        <v>344</v>
      </c>
      <c r="M33" s="30" t="s">
        <v>31</v>
      </c>
      <c r="N33" s="30" t="s">
        <v>195</v>
      </c>
      <c r="O33" s="30" t="s">
        <v>48</v>
      </c>
      <c r="R33" s="17" t="s">
        <v>51</v>
      </c>
      <c r="S33" s="30" t="s">
        <v>9</v>
      </c>
      <c r="T33" s="30" t="s">
        <v>10</v>
      </c>
      <c r="U33" s="30" t="s">
        <v>11</v>
      </c>
      <c r="V33" s="30" t="s">
        <v>12</v>
      </c>
      <c r="W33" s="30" t="s">
        <v>13</v>
      </c>
      <c r="X33" s="30" t="s">
        <v>138</v>
      </c>
      <c r="Y33" s="30" t="s">
        <v>139</v>
      </c>
      <c r="Z33" s="30" t="s">
        <v>140</v>
      </c>
      <c r="AA33" s="30" t="s">
        <v>141</v>
      </c>
      <c r="AB33" s="30" t="s">
        <v>176</v>
      </c>
      <c r="AC33" s="30" t="s">
        <v>344</v>
      </c>
      <c r="AD33" s="30" t="s">
        <v>31</v>
      </c>
      <c r="AE33" s="30" t="s">
        <v>195</v>
      </c>
      <c r="AF33" s="30" t="s">
        <v>48</v>
      </c>
    </row>
    <row r="34" spans="1:34">
      <c r="A34" s="15" t="s">
        <v>40</v>
      </c>
      <c r="B34" s="4">
        <v>10741</v>
      </c>
      <c r="C34" s="4">
        <v>6033</v>
      </c>
      <c r="D34" s="4">
        <v>7247</v>
      </c>
      <c r="E34" s="4">
        <v>4696</v>
      </c>
      <c r="F34" s="4">
        <v>3103</v>
      </c>
      <c r="G34" s="4">
        <v>2530</v>
      </c>
      <c r="H34" s="4">
        <v>690</v>
      </c>
      <c r="I34" s="4">
        <v>901</v>
      </c>
      <c r="J34" s="4">
        <v>179</v>
      </c>
      <c r="K34" s="4">
        <v>133</v>
      </c>
      <c r="L34" s="117">
        <v>1839</v>
      </c>
      <c r="M34" s="4">
        <v>3681</v>
      </c>
      <c r="N34" s="4">
        <v>15</v>
      </c>
      <c r="O34" s="4">
        <f t="shared" ref="O34:O41" si="3">SUM(B34:N34)</f>
        <v>41788</v>
      </c>
      <c r="Q34" s="65"/>
      <c r="R34" s="15" t="s">
        <v>40</v>
      </c>
      <c r="S34" s="4">
        <v>74</v>
      </c>
      <c r="T34" s="4">
        <v>44</v>
      </c>
      <c r="U34" s="4">
        <v>88</v>
      </c>
      <c r="V34" s="4">
        <v>48</v>
      </c>
      <c r="W34" s="4">
        <v>30</v>
      </c>
      <c r="X34" s="4">
        <v>51</v>
      </c>
      <c r="Y34" s="4">
        <v>4</v>
      </c>
      <c r="Z34" s="4">
        <v>6</v>
      </c>
      <c r="AA34" s="4">
        <v>3</v>
      </c>
      <c r="AB34" s="4">
        <v>2</v>
      </c>
      <c r="AC34" s="117">
        <v>11</v>
      </c>
      <c r="AD34" s="4">
        <v>24</v>
      </c>
      <c r="AE34" s="4">
        <v>0</v>
      </c>
      <c r="AF34" s="4">
        <f t="shared" ref="AF34:AF41" si="4">SUM(S34:AE34)</f>
        <v>385</v>
      </c>
      <c r="AH34" s="65"/>
    </row>
    <row r="35" spans="1:34">
      <c r="A35" s="18" t="s">
        <v>2</v>
      </c>
      <c r="B35" s="5">
        <v>151703</v>
      </c>
      <c r="C35" s="5">
        <v>62224</v>
      </c>
      <c r="D35" s="5">
        <v>62601</v>
      </c>
      <c r="E35" s="5">
        <v>36059</v>
      </c>
      <c r="F35" s="5">
        <v>29179</v>
      </c>
      <c r="G35" s="5">
        <v>21881</v>
      </c>
      <c r="H35" s="5">
        <v>12827</v>
      </c>
      <c r="I35" s="5">
        <v>8291</v>
      </c>
      <c r="J35" s="5">
        <v>1411</v>
      </c>
      <c r="K35" s="5">
        <v>1589</v>
      </c>
      <c r="L35" s="119">
        <v>15806</v>
      </c>
      <c r="M35" s="5">
        <v>34523</v>
      </c>
      <c r="N35" s="5">
        <v>103</v>
      </c>
      <c r="O35" s="5">
        <f t="shared" si="3"/>
        <v>438197</v>
      </c>
      <c r="Q35" s="65"/>
      <c r="R35" s="18" t="s">
        <v>2</v>
      </c>
      <c r="S35" s="5">
        <v>3748</v>
      </c>
      <c r="T35" s="5">
        <v>1926</v>
      </c>
      <c r="U35" s="5">
        <v>2976</v>
      </c>
      <c r="V35" s="5">
        <v>1690</v>
      </c>
      <c r="W35" s="5">
        <v>1034</v>
      </c>
      <c r="X35" s="5">
        <v>1247</v>
      </c>
      <c r="Y35" s="5">
        <v>304</v>
      </c>
      <c r="Z35" s="5">
        <v>367</v>
      </c>
      <c r="AA35" s="5">
        <v>130</v>
      </c>
      <c r="AB35" s="5">
        <v>89</v>
      </c>
      <c r="AC35" s="119">
        <v>512</v>
      </c>
      <c r="AD35" s="5">
        <v>1488</v>
      </c>
      <c r="AE35" s="5">
        <v>2</v>
      </c>
      <c r="AF35" s="5">
        <f t="shared" si="4"/>
        <v>15513</v>
      </c>
      <c r="AH35" s="64"/>
    </row>
    <row r="36" spans="1:34">
      <c r="A36" s="18" t="s">
        <v>41</v>
      </c>
      <c r="B36" s="5">
        <v>819198</v>
      </c>
      <c r="C36" s="5">
        <v>276253</v>
      </c>
      <c r="D36" s="5">
        <v>289029</v>
      </c>
      <c r="E36" s="5">
        <v>118915</v>
      </c>
      <c r="F36" s="5">
        <v>121355</v>
      </c>
      <c r="G36" s="5">
        <v>88677</v>
      </c>
      <c r="H36" s="5">
        <v>64583</v>
      </c>
      <c r="I36" s="5">
        <v>40070</v>
      </c>
      <c r="J36" s="5">
        <v>11311</v>
      </c>
      <c r="K36" s="5">
        <v>10488</v>
      </c>
      <c r="L36" s="119">
        <v>68547</v>
      </c>
      <c r="M36" s="5">
        <v>156400</v>
      </c>
      <c r="N36" s="5">
        <v>490</v>
      </c>
      <c r="O36" s="5">
        <f t="shared" si="3"/>
        <v>2065316</v>
      </c>
      <c r="Q36" s="65"/>
      <c r="R36" s="18" t="s">
        <v>41</v>
      </c>
      <c r="S36" s="5">
        <v>129108</v>
      </c>
      <c r="T36" s="5">
        <v>46664</v>
      </c>
      <c r="U36" s="5">
        <v>87084</v>
      </c>
      <c r="V36" s="5">
        <v>30259</v>
      </c>
      <c r="W36" s="5">
        <v>33185</v>
      </c>
      <c r="X36" s="5">
        <v>31974</v>
      </c>
      <c r="Y36" s="5">
        <v>14938</v>
      </c>
      <c r="Z36" s="5">
        <v>10820</v>
      </c>
      <c r="AA36" s="5">
        <v>4294</v>
      </c>
      <c r="AB36" s="5">
        <v>2875</v>
      </c>
      <c r="AC36" s="119">
        <v>16926</v>
      </c>
      <c r="AD36" s="5">
        <v>42367</v>
      </c>
      <c r="AE36" s="5">
        <v>62</v>
      </c>
      <c r="AF36" s="5">
        <f t="shared" si="4"/>
        <v>450556</v>
      </c>
      <c r="AH36" s="64"/>
    </row>
    <row r="37" spans="1:34">
      <c r="A37" s="18" t="s">
        <v>42</v>
      </c>
      <c r="B37" s="5">
        <v>638952</v>
      </c>
      <c r="C37" s="5">
        <v>291498</v>
      </c>
      <c r="D37" s="5">
        <v>229397</v>
      </c>
      <c r="E37" s="5">
        <v>96060</v>
      </c>
      <c r="F37" s="5">
        <v>76133</v>
      </c>
      <c r="G37" s="5">
        <v>71012</v>
      </c>
      <c r="H37" s="5">
        <v>26901</v>
      </c>
      <c r="I37" s="5">
        <v>40211</v>
      </c>
      <c r="J37" s="5">
        <v>22809</v>
      </c>
      <c r="K37" s="5">
        <v>18572</v>
      </c>
      <c r="L37" s="119">
        <v>53257</v>
      </c>
      <c r="M37" s="5">
        <v>147442</v>
      </c>
      <c r="N37" s="5">
        <v>389</v>
      </c>
      <c r="O37" s="5">
        <f t="shared" si="3"/>
        <v>1712633</v>
      </c>
      <c r="Q37" s="65"/>
      <c r="R37" s="18" t="s">
        <v>42</v>
      </c>
      <c r="S37" s="5">
        <v>152840</v>
      </c>
      <c r="T37" s="5">
        <v>65242</v>
      </c>
      <c r="U37" s="5">
        <v>106730</v>
      </c>
      <c r="V37" s="5">
        <v>33745</v>
      </c>
      <c r="W37" s="5">
        <v>32105</v>
      </c>
      <c r="X37" s="5">
        <v>35641</v>
      </c>
      <c r="Y37" s="5">
        <v>12478</v>
      </c>
      <c r="Z37" s="5">
        <v>15960</v>
      </c>
      <c r="AA37" s="5">
        <v>11008</v>
      </c>
      <c r="AB37" s="5">
        <v>5747</v>
      </c>
      <c r="AC37" s="119">
        <v>19397</v>
      </c>
      <c r="AD37" s="5">
        <v>50486</v>
      </c>
      <c r="AE37" s="5">
        <v>78</v>
      </c>
      <c r="AF37" s="5">
        <f t="shared" si="4"/>
        <v>541457</v>
      </c>
      <c r="AH37" s="64"/>
    </row>
    <row r="38" spans="1:34">
      <c r="A38" s="18" t="s">
        <v>43</v>
      </c>
      <c r="B38" s="5">
        <v>349169</v>
      </c>
      <c r="C38" s="5">
        <v>299970</v>
      </c>
      <c r="D38" s="5">
        <v>156043</v>
      </c>
      <c r="E38" s="5">
        <v>90549</v>
      </c>
      <c r="F38" s="5">
        <v>40934</v>
      </c>
      <c r="G38" s="5">
        <v>52824</v>
      </c>
      <c r="H38" s="5">
        <v>443</v>
      </c>
      <c r="I38" s="5">
        <v>30886</v>
      </c>
      <c r="J38" s="5">
        <v>31896</v>
      </c>
      <c r="K38" s="5">
        <v>30599</v>
      </c>
      <c r="L38" s="119">
        <v>39232</v>
      </c>
      <c r="M38" s="5">
        <v>131001</v>
      </c>
      <c r="N38" s="5">
        <v>268</v>
      </c>
      <c r="O38" s="5">
        <f t="shared" si="3"/>
        <v>1253814</v>
      </c>
      <c r="Q38" s="65"/>
      <c r="R38" s="18" t="s">
        <v>43</v>
      </c>
      <c r="S38" s="5">
        <v>74637</v>
      </c>
      <c r="T38" s="5">
        <v>51291</v>
      </c>
      <c r="U38" s="5">
        <v>60848</v>
      </c>
      <c r="V38" s="5">
        <v>23062</v>
      </c>
      <c r="W38" s="5">
        <v>13654</v>
      </c>
      <c r="X38" s="5">
        <v>20747</v>
      </c>
      <c r="Y38" s="5">
        <v>361</v>
      </c>
      <c r="Z38" s="5">
        <v>9596</v>
      </c>
      <c r="AA38" s="5">
        <v>12129</v>
      </c>
      <c r="AB38" s="5">
        <v>6923</v>
      </c>
      <c r="AC38" s="119">
        <v>12088</v>
      </c>
      <c r="AD38" s="5">
        <v>32914</v>
      </c>
      <c r="AE38" s="5">
        <v>46</v>
      </c>
      <c r="AF38" s="5">
        <f t="shared" si="4"/>
        <v>318296</v>
      </c>
      <c r="AH38" s="64"/>
    </row>
    <row r="39" spans="1:34">
      <c r="A39" s="18" t="s">
        <v>44</v>
      </c>
      <c r="B39" s="5">
        <v>213700</v>
      </c>
      <c r="C39" s="5">
        <v>270769</v>
      </c>
      <c r="D39" s="5">
        <v>113268</v>
      </c>
      <c r="E39" s="5">
        <v>82048</v>
      </c>
      <c r="F39" s="5">
        <v>25063</v>
      </c>
      <c r="G39" s="5">
        <v>42408</v>
      </c>
      <c r="H39" s="5">
        <v>8</v>
      </c>
      <c r="I39" s="5">
        <v>24232</v>
      </c>
      <c r="J39" s="5">
        <v>36751</v>
      </c>
      <c r="K39" s="5">
        <v>46085</v>
      </c>
      <c r="L39" s="119">
        <v>24950</v>
      </c>
      <c r="M39" s="5">
        <v>113608</v>
      </c>
      <c r="N39" s="5">
        <v>271</v>
      </c>
      <c r="O39" s="5">
        <f t="shared" si="3"/>
        <v>993161</v>
      </c>
      <c r="Q39" s="65"/>
      <c r="R39" s="18" t="s">
        <v>44</v>
      </c>
      <c r="S39" s="5">
        <v>42681</v>
      </c>
      <c r="T39" s="5">
        <v>41427</v>
      </c>
      <c r="U39" s="5">
        <v>39482</v>
      </c>
      <c r="V39" s="5">
        <v>16591</v>
      </c>
      <c r="W39" s="5">
        <v>7360</v>
      </c>
      <c r="X39" s="5">
        <v>13411</v>
      </c>
      <c r="Y39" s="5">
        <v>0</v>
      </c>
      <c r="Z39" s="5">
        <v>6203</v>
      </c>
      <c r="AA39" s="5">
        <v>12649</v>
      </c>
      <c r="AB39" s="5">
        <v>7415</v>
      </c>
      <c r="AC39" s="119">
        <v>6973</v>
      </c>
      <c r="AD39" s="5">
        <v>25182</v>
      </c>
      <c r="AE39" s="5">
        <v>55</v>
      </c>
      <c r="AF39" s="5">
        <f t="shared" si="4"/>
        <v>219429</v>
      </c>
      <c r="AH39" s="64"/>
    </row>
    <row r="40" spans="1:34">
      <c r="A40" s="18" t="s">
        <v>3</v>
      </c>
      <c r="B40" s="5">
        <v>52219</v>
      </c>
      <c r="C40" s="5">
        <v>75777</v>
      </c>
      <c r="D40" s="5">
        <v>30252</v>
      </c>
      <c r="E40" s="5">
        <v>21918</v>
      </c>
      <c r="F40" s="5">
        <v>5737</v>
      </c>
      <c r="G40" s="5">
        <v>12753</v>
      </c>
      <c r="H40" s="5">
        <v>5</v>
      </c>
      <c r="I40" s="5">
        <v>9774</v>
      </c>
      <c r="J40" s="5">
        <v>19578</v>
      </c>
      <c r="K40" s="5">
        <v>24082</v>
      </c>
      <c r="L40" s="119">
        <v>4573</v>
      </c>
      <c r="M40" s="5">
        <v>37003</v>
      </c>
      <c r="N40" s="5">
        <v>118</v>
      </c>
      <c r="O40" s="5">
        <f>SUM(B40:N40)</f>
        <v>293789</v>
      </c>
      <c r="Q40" s="65"/>
      <c r="R40" s="18" t="s">
        <v>3</v>
      </c>
      <c r="S40" s="5">
        <v>9878</v>
      </c>
      <c r="T40" s="5">
        <v>9725</v>
      </c>
      <c r="U40" s="5">
        <v>9399</v>
      </c>
      <c r="V40" s="5">
        <v>4007</v>
      </c>
      <c r="W40" s="5">
        <v>1389</v>
      </c>
      <c r="X40" s="5">
        <v>3211</v>
      </c>
      <c r="Y40" s="5">
        <v>0</v>
      </c>
      <c r="Z40" s="5">
        <v>1858</v>
      </c>
      <c r="AA40" s="5">
        <v>5995</v>
      </c>
      <c r="AB40" s="5">
        <v>3221</v>
      </c>
      <c r="AC40" s="119">
        <v>1402</v>
      </c>
      <c r="AD40" s="5">
        <v>6704</v>
      </c>
      <c r="AE40" s="5">
        <v>2</v>
      </c>
      <c r="AF40" s="5">
        <f t="shared" si="4"/>
        <v>56791</v>
      </c>
      <c r="AH40" s="64"/>
    </row>
    <row r="41" spans="1:34">
      <c r="A41" s="33" t="s">
        <v>195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119">
        <v>0</v>
      </c>
      <c r="M41" s="5">
        <v>0</v>
      </c>
      <c r="N41" s="5">
        <v>0</v>
      </c>
      <c r="O41" s="5">
        <f t="shared" si="3"/>
        <v>0</v>
      </c>
      <c r="Q41" s="65"/>
      <c r="R41" s="33" t="s">
        <v>195</v>
      </c>
      <c r="S41" s="5">
        <v>2</v>
      </c>
      <c r="T41" s="5">
        <v>0</v>
      </c>
      <c r="U41" s="5">
        <v>3</v>
      </c>
      <c r="V41" s="5">
        <v>0</v>
      </c>
      <c r="W41" s="5">
        <v>1</v>
      </c>
      <c r="X41" s="5">
        <v>1</v>
      </c>
      <c r="Y41" s="5">
        <v>0</v>
      </c>
      <c r="Z41" s="5">
        <v>1</v>
      </c>
      <c r="AA41" s="5">
        <v>0</v>
      </c>
      <c r="AB41" s="5">
        <v>0</v>
      </c>
      <c r="AC41" s="119">
        <v>0</v>
      </c>
      <c r="AD41" s="5">
        <v>0</v>
      </c>
      <c r="AE41" s="5">
        <v>0</v>
      </c>
      <c r="AF41" s="5">
        <f t="shared" si="4"/>
        <v>8</v>
      </c>
      <c r="AH41" s="64"/>
    </row>
    <row r="42" spans="1:34">
      <c r="A42" s="22" t="s">
        <v>46</v>
      </c>
      <c r="B42" s="47">
        <f>SUM(B34:B41)</f>
        <v>2235682</v>
      </c>
      <c r="C42" s="47">
        <f t="shared" ref="C42:L42" si="5">SUM(C34:C41)</f>
        <v>1282524</v>
      </c>
      <c r="D42" s="47">
        <f t="shared" si="5"/>
        <v>887837</v>
      </c>
      <c r="E42" s="47">
        <f t="shared" si="5"/>
        <v>450245</v>
      </c>
      <c r="F42" s="47">
        <f t="shared" si="5"/>
        <v>301504</v>
      </c>
      <c r="G42" s="47">
        <f t="shared" si="5"/>
        <v>292085</v>
      </c>
      <c r="H42" s="47">
        <f t="shared" si="5"/>
        <v>105457</v>
      </c>
      <c r="I42" s="47">
        <f t="shared" si="5"/>
        <v>154365</v>
      </c>
      <c r="J42" s="47">
        <f t="shared" si="5"/>
        <v>123935</v>
      </c>
      <c r="K42" s="47">
        <f t="shared" si="5"/>
        <v>131548</v>
      </c>
      <c r="L42" s="47">
        <f t="shared" si="5"/>
        <v>208204</v>
      </c>
      <c r="M42" s="47">
        <f>SUM(M34:M41)</f>
        <v>623658</v>
      </c>
      <c r="N42" s="47">
        <f>SUM(N34:N41)</f>
        <v>1654</v>
      </c>
      <c r="O42" s="47">
        <f>SUM(O34:O41)</f>
        <v>6798698</v>
      </c>
      <c r="Q42" s="65"/>
      <c r="R42" s="22" t="s">
        <v>46</v>
      </c>
      <c r="S42" s="47">
        <f>SUM(S34:S41)</f>
        <v>412968</v>
      </c>
      <c r="T42" s="47">
        <f t="shared" ref="T42:AC42" si="6">SUM(T34:T41)</f>
        <v>216319</v>
      </c>
      <c r="U42" s="47">
        <f t="shared" si="6"/>
        <v>306610</v>
      </c>
      <c r="V42" s="47">
        <f t="shared" si="6"/>
        <v>109402</v>
      </c>
      <c r="W42" s="47">
        <f t="shared" si="6"/>
        <v>88758</v>
      </c>
      <c r="X42" s="47">
        <f t="shared" si="6"/>
        <v>106283</v>
      </c>
      <c r="Y42" s="47">
        <f t="shared" si="6"/>
        <v>28085</v>
      </c>
      <c r="Z42" s="47">
        <f t="shared" si="6"/>
        <v>44811</v>
      </c>
      <c r="AA42" s="47">
        <f t="shared" si="6"/>
        <v>46208</v>
      </c>
      <c r="AB42" s="47">
        <f t="shared" si="6"/>
        <v>26272</v>
      </c>
      <c r="AC42" s="47">
        <f t="shared" si="6"/>
        <v>57309</v>
      </c>
      <c r="AD42" s="47">
        <f>SUM(AD34:AD41)</f>
        <v>159165</v>
      </c>
      <c r="AE42" s="47">
        <f>SUM(AE34:AE41)</f>
        <v>245</v>
      </c>
      <c r="AF42" s="47">
        <f>SUM(AF34:AF41)</f>
        <v>1602435</v>
      </c>
      <c r="AH42" s="64"/>
    </row>
    <row r="43" spans="1:34">
      <c r="A43" s="3" t="s">
        <v>260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R43" s="3" t="s">
        <v>260</v>
      </c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</row>
    <row r="44" spans="1:34">
      <c r="S44" s="6"/>
      <c r="T44" s="43"/>
      <c r="U44" s="6"/>
      <c r="V44" s="6"/>
    </row>
    <row r="45" spans="1:34">
      <c r="A45" s="7" t="s">
        <v>78</v>
      </c>
      <c r="R45" s="7" t="s">
        <v>80</v>
      </c>
      <c r="S45" s="6"/>
      <c r="T45" s="6"/>
      <c r="U45" s="6"/>
      <c r="V45" s="6"/>
    </row>
    <row r="46" spans="1:34">
      <c r="A46" s="7" t="s">
        <v>441</v>
      </c>
      <c r="R46" s="7" t="s">
        <v>442</v>
      </c>
      <c r="S46" s="6"/>
      <c r="T46" s="6"/>
      <c r="U46" s="6"/>
      <c r="V46" s="6"/>
    </row>
    <row r="47" spans="1:34" ht="38.25">
      <c r="A47" s="17" t="s">
        <v>124</v>
      </c>
      <c r="B47" s="30" t="s">
        <v>9</v>
      </c>
      <c r="C47" s="30" t="s">
        <v>10</v>
      </c>
      <c r="D47" s="30" t="s">
        <v>11</v>
      </c>
      <c r="E47" s="30" t="s">
        <v>12</v>
      </c>
      <c r="F47" s="30" t="s">
        <v>13</v>
      </c>
      <c r="G47" s="30" t="s">
        <v>138</v>
      </c>
      <c r="H47" s="30" t="s">
        <v>139</v>
      </c>
      <c r="I47" s="30" t="s">
        <v>140</v>
      </c>
      <c r="J47" s="30" t="s">
        <v>141</v>
      </c>
      <c r="K47" s="30" t="s">
        <v>176</v>
      </c>
      <c r="L47" s="30" t="s">
        <v>344</v>
      </c>
      <c r="M47" s="30" t="s">
        <v>31</v>
      </c>
      <c r="N47" s="30" t="s">
        <v>195</v>
      </c>
      <c r="O47" s="30" t="s">
        <v>48</v>
      </c>
      <c r="R47" s="17" t="s">
        <v>124</v>
      </c>
      <c r="S47" s="30" t="s">
        <v>9</v>
      </c>
      <c r="T47" s="30" t="s">
        <v>10</v>
      </c>
      <c r="U47" s="30" t="s">
        <v>11</v>
      </c>
      <c r="V47" s="30" t="s">
        <v>12</v>
      </c>
      <c r="W47" s="30" t="s">
        <v>13</v>
      </c>
      <c r="X47" s="30" t="s">
        <v>138</v>
      </c>
      <c r="Y47" s="30" t="s">
        <v>139</v>
      </c>
      <c r="Z47" s="30" t="s">
        <v>140</v>
      </c>
      <c r="AA47" s="30" t="s">
        <v>141</v>
      </c>
      <c r="AB47" s="30" t="s">
        <v>176</v>
      </c>
      <c r="AC47" s="30" t="s">
        <v>344</v>
      </c>
      <c r="AD47" s="30" t="s">
        <v>31</v>
      </c>
      <c r="AE47" s="30" t="s">
        <v>195</v>
      </c>
      <c r="AF47" s="30" t="s">
        <v>48</v>
      </c>
    </row>
    <row r="48" spans="1:34">
      <c r="A48" s="23" t="s">
        <v>14</v>
      </c>
      <c r="B48" s="4">
        <v>7886</v>
      </c>
      <c r="C48" s="4">
        <v>6753</v>
      </c>
      <c r="D48" s="4">
        <v>7765</v>
      </c>
      <c r="E48" s="4">
        <v>3218</v>
      </c>
      <c r="F48" s="4">
        <v>3076</v>
      </c>
      <c r="G48" s="4">
        <v>3448</v>
      </c>
      <c r="H48" s="4">
        <v>1384</v>
      </c>
      <c r="I48" s="4">
        <v>1422</v>
      </c>
      <c r="J48" s="4">
        <v>1162</v>
      </c>
      <c r="K48" s="4">
        <v>816</v>
      </c>
      <c r="L48" s="4">
        <v>1853</v>
      </c>
      <c r="M48" s="4">
        <v>3988</v>
      </c>
      <c r="N48" s="4">
        <v>64</v>
      </c>
      <c r="O48" s="4">
        <v>42835</v>
      </c>
      <c r="Q48" s="65"/>
      <c r="R48" s="23" t="s">
        <v>14</v>
      </c>
      <c r="S48" s="4">
        <v>1825</v>
      </c>
      <c r="T48" s="4">
        <v>1101</v>
      </c>
      <c r="U48" s="4">
        <v>2003</v>
      </c>
      <c r="V48" s="4">
        <v>598</v>
      </c>
      <c r="W48" s="4">
        <v>832</v>
      </c>
      <c r="X48" s="4">
        <v>1053</v>
      </c>
      <c r="Y48" s="4">
        <v>183</v>
      </c>
      <c r="Z48" s="4">
        <v>348</v>
      </c>
      <c r="AA48" s="4">
        <v>356</v>
      </c>
      <c r="AB48" s="4">
        <v>183</v>
      </c>
      <c r="AC48" s="117">
        <v>308</v>
      </c>
      <c r="AD48" s="4">
        <v>986</v>
      </c>
      <c r="AE48" s="4">
        <v>2</v>
      </c>
      <c r="AF48" s="4">
        <f t="shared" ref="AF48:AF64" si="7">SUM(S48:AE48)</f>
        <v>9778</v>
      </c>
      <c r="AH48" s="65"/>
    </row>
    <row r="49" spans="1:34">
      <c r="A49" s="24" t="s">
        <v>15</v>
      </c>
      <c r="B49" s="5">
        <v>51081</v>
      </c>
      <c r="C49" s="5">
        <v>23241</v>
      </c>
      <c r="D49" s="5">
        <v>11240</v>
      </c>
      <c r="E49" s="5">
        <v>8735</v>
      </c>
      <c r="F49" s="5">
        <v>4619</v>
      </c>
      <c r="G49" s="5">
        <v>5789</v>
      </c>
      <c r="H49" s="5">
        <v>1249</v>
      </c>
      <c r="I49" s="5">
        <v>3043</v>
      </c>
      <c r="J49" s="5">
        <v>1913</v>
      </c>
      <c r="K49" s="5">
        <v>2070</v>
      </c>
      <c r="L49" s="5">
        <v>6050</v>
      </c>
      <c r="M49" s="5">
        <v>10966</v>
      </c>
      <c r="N49" s="5">
        <v>38</v>
      </c>
      <c r="O49" s="5">
        <v>130034</v>
      </c>
      <c r="Q49" s="64"/>
      <c r="R49" s="24" t="s">
        <v>15</v>
      </c>
      <c r="S49" s="5">
        <v>8517</v>
      </c>
      <c r="T49" s="5">
        <v>4914</v>
      </c>
      <c r="U49" s="5">
        <v>4041</v>
      </c>
      <c r="V49" s="5">
        <v>2181</v>
      </c>
      <c r="W49" s="5">
        <v>1417</v>
      </c>
      <c r="X49" s="5">
        <v>1845</v>
      </c>
      <c r="Y49" s="5">
        <v>250</v>
      </c>
      <c r="Z49" s="5">
        <v>706</v>
      </c>
      <c r="AA49" s="5">
        <v>598</v>
      </c>
      <c r="AB49" s="5">
        <v>562</v>
      </c>
      <c r="AC49" s="119">
        <v>878</v>
      </c>
      <c r="AD49" s="5">
        <v>2873</v>
      </c>
      <c r="AE49" s="5">
        <v>11</v>
      </c>
      <c r="AF49" s="5">
        <f t="shared" si="7"/>
        <v>28793</v>
      </c>
      <c r="AH49" s="64"/>
    </row>
    <row r="50" spans="1:34">
      <c r="A50" s="24" t="s">
        <v>16</v>
      </c>
      <c r="B50" s="5">
        <v>77102</v>
      </c>
      <c r="C50" s="5">
        <v>45016</v>
      </c>
      <c r="D50" s="5">
        <v>23894</v>
      </c>
      <c r="E50" s="5">
        <v>16699</v>
      </c>
      <c r="F50" s="5">
        <v>8492</v>
      </c>
      <c r="G50" s="5">
        <v>8806</v>
      </c>
      <c r="H50" s="5">
        <v>3940</v>
      </c>
      <c r="I50" s="5">
        <v>5487</v>
      </c>
      <c r="J50" s="5">
        <v>4718</v>
      </c>
      <c r="K50" s="5">
        <v>4604</v>
      </c>
      <c r="L50" s="5">
        <v>4688</v>
      </c>
      <c r="M50" s="5">
        <v>19795</v>
      </c>
      <c r="N50" s="5">
        <v>51</v>
      </c>
      <c r="O50" s="5">
        <v>223292</v>
      </c>
      <c r="Q50" s="64"/>
      <c r="R50" s="24" t="s">
        <v>16</v>
      </c>
      <c r="S50" s="5">
        <v>17621</v>
      </c>
      <c r="T50" s="5">
        <v>12794</v>
      </c>
      <c r="U50" s="5">
        <v>10518</v>
      </c>
      <c r="V50" s="5">
        <v>6360</v>
      </c>
      <c r="W50" s="5">
        <v>3279</v>
      </c>
      <c r="X50" s="5">
        <v>3800</v>
      </c>
      <c r="Y50" s="5">
        <v>1197</v>
      </c>
      <c r="Z50" s="5">
        <v>2125</v>
      </c>
      <c r="AA50" s="5">
        <v>1976</v>
      </c>
      <c r="AB50" s="5">
        <v>1335</v>
      </c>
      <c r="AC50" s="119">
        <v>2569</v>
      </c>
      <c r="AD50" s="5">
        <v>6533</v>
      </c>
      <c r="AE50" s="5">
        <v>21</v>
      </c>
      <c r="AF50" s="5">
        <f t="shared" si="7"/>
        <v>70128</v>
      </c>
      <c r="AH50" s="64"/>
    </row>
    <row r="51" spans="1:34">
      <c r="A51" s="24" t="s">
        <v>17</v>
      </c>
      <c r="B51" s="5">
        <v>39757</v>
      </c>
      <c r="C51" s="5">
        <v>22418</v>
      </c>
      <c r="D51" s="5">
        <v>14353</v>
      </c>
      <c r="E51" s="5">
        <v>8666</v>
      </c>
      <c r="F51" s="5">
        <v>3405</v>
      </c>
      <c r="G51" s="5">
        <v>5675</v>
      </c>
      <c r="H51" s="5">
        <v>1747</v>
      </c>
      <c r="I51" s="5">
        <v>3237</v>
      </c>
      <c r="J51" s="5">
        <v>2519</v>
      </c>
      <c r="K51" s="5">
        <v>2663</v>
      </c>
      <c r="L51" s="5">
        <v>6148</v>
      </c>
      <c r="M51" s="5">
        <v>11951</v>
      </c>
      <c r="N51" s="5">
        <v>125</v>
      </c>
      <c r="O51" s="5">
        <v>122664</v>
      </c>
      <c r="Q51" s="64"/>
      <c r="R51" s="24" t="s">
        <v>17</v>
      </c>
      <c r="S51" s="5">
        <v>4973</v>
      </c>
      <c r="T51" s="5">
        <v>3091</v>
      </c>
      <c r="U51" s="5">
        <v>3458</v>
      </c>
      <c r="V51" s="5">
        <v>1629</v>
      </c>
      <c r="W51" s="5">
        <v>763</v>
      </c>
      <c r="X51" s="5">
        <v>1336</v>
      </c>
      <c r="Y51" s="5">
        <v>243</v>
      </c>
      <c r="Z51" s="5">
        <v>552</v>
      </c>
      <c r="AA51" s="5">
        <v>551</v>
      </c>
      <c r="AB51" s="5">
        <v>404</v>
      </c>
      <c r="AC51" s="119">
        <v>934</v>
      </c>
      <c r="AD51" s="5">
        <v>2160</v>
      </c>
      <c r="AE51" s="5">
        <v>6</v>
      </c>
      <c r="AF51" s="5">
        <f t="shared" si="7"/>
        <v>20100</v>
      </c>
      <c r="AH51" s="64"/>
    </row>
    <row r="52" spans="1:34">
      <c r="A52" s="24" t="s">
        <v>18</v>
      </c>
      <c r="B52" s="5">
        <v>73550</v>
      </c>
      <c r="C52" s="5">
        <v>41867</v>
      </c>
      <c r="D52" s="5">
        <v>35750</v>
      </c>
      <c r="E52" s="5">
        <v>14523</v>
      </c>
      <c r="F52" s="5">
        <v>10670</v>
      </c>
      <c r="G52" s="5">
        <v>11948</v>
      </c>
      <c r="H52" s="5">
        <v>3795</v>
      </c>
      <c r="I52" s="5">
        <v>6465</v>
      </c>
      <c r="J52" s="5">
        <v>4350</v>
      </c>
      <c r="K52" s="5">
        <v>4254</v>
      </c>
      <c r="L52" s="5">
        <v>8666</v>
      </c>
      <c r="M52" s="5">
        <v>21244</v>
      </c>
      <c r="N52" s="5">
        <v>39</v>
      </c>
      <c r="O52" s="5">
        <v>237121</v>
      </c>
      <c r="Q52" s="64"/>
      <c r="R52" s="24" t="s">
        <v>18</v>
      </c>
      <c r="S52" s="5">
        <v>6903</v>
      </c>
      <c r="T52" s="5">
        <v>3325</v>
      </c>
      <c r="U52" s="5">
        <v>5067</v>
      </c>
      <c r="V52" s="5">
        <v>1573</v>
      </c>
      <c r="W52" s="5">
        <v>1259</v>
      </c>
      <c r="X52" s="5">
        <v>1899</v>
      </c>
      <c r="Y52" s="5">
        <v>387</v>
      </c>
      <c r="Z52" s="5">
        <v>757</v>
      </c>
      <c r="AA52" s="5">
        <v>789</v>
      </c>
      <c r="AB52" s="5">
        <v>425</v>
      </c>
      <c r="AC52" s="119">
        <v>812</v>
      </c>
      <c r="AD52" s="5">
        <v>2498</v>
      </c>
      <c r="AE52" s="5">
        <v>5</v>
      </c>
      <c r="AF52" s="5">
        <f t="shared" si="7"/>
        <v>25699</v>
      </c>
      <c r="AH52" s="64"/>
    </row>
    <row r="53" spans="1:34">
      <c r="A53" s="24" t="s">
        <v>19</v>
      </c>
      <c r="B53" s="5">
        <v>212932</v>
      </c>
      <c r="C53" s="5">
        <v>111893</v>
      </c>
      <c r="D53" s="5">
        <v>85927</v>
      </c>
      <c r="E53" s="5">
        <v>41382</v>
      </c>
      <c r="F53" s="5">
        <v>25743</v>
      </c>
      <c r="G53" s="5">
        <v>24795</v>
      </c>
      <c r="H53" s="5">
        <v>10198</v>
      </c>
      <c r="I53" s="5">
        <v>14773</v>
      </c>
      <c r="J53" s="5">
        <v>11603</v>
      </c>
      <c r="K53" s="5">
        <v>12507</v>
      </c>
      <c r="L53" s="5">
        <v>19166</v>
      </c>
      <c r="M53" s="5">
        <v>56084</v>
      </c>
      <c r="N53" s="5">
        <v>170</v>
      </c>
      <c r="O53" s="5">
        <v>627173</v>
      </c>
      <c r="Q53" s="64"/>
      <c r="R53" s="24" t="s">
        <v>19</v>
      </c>
      <c r="S53" s="5">
        <v>29746</v>
      </c>
      <c r="T53" s="5">
        <v>13475</v>
      </c>
      <c r="U53" s="5">
        <v>19668</v>
      </c>
      <c r="V53" s="5">
        <v>7165</v>
      </c>
      <c r="W53" s="5">
        <v>5046</v>
      </c>
      <c r="X53" s="5">
        <v>6621</v>
      </c>
      <c r="Y53" s="5">
        <v>1661</v>
      </c>
      <c r="Z53" s="5">
        <v>2776</v>
      </c>
      <c r="AA53" s="5">
        <v>2722</v>
      </c>
      <c r="AB53" s="5">
        <v>1742</v>
      </c>
      <c r="AC53" s="119">
        <v>3524</v>
      </c>
      <c r="AD53" s="5">
        <v>9793</v>
      </c>
      <c r="AE53" s="5">
        <v>18</v>
      </c>
      <c r="AF53" s="5">
        <f t="shared" si="7"/>
        <v>103957</v>
      </c>
      <c r="AH53" s="64"/>
    </row>
    <row r="54" spans="1:34">
      <c r="A54" s="24" t="s">
        <v>20</v>
      </c>
      <c r="B54" s="5">
        <v>1079250</v>
      </c>
      <c r="C54" s="5">
        <v>569311</v>
      </c>
      <c r="D54" s="5">
        <v>428798</v>
      </c>
      <c r="E54" s="5">
        <v>195989</v>
      </c>
      <c r="F54" s="5">
        <v>162271</v>
      </c>
      <c r="G54" s="5">
        <v>131587</v>
      </c>
      <c r="H54" s="5">
        <v>38444</v>
      </c>
      <c r="I54" s="5">
        <v>72964</v>
      </c>
      <c r="J54" s="5">
        <v>54682</v>
      </c>
      <c r="K54" s="5">
        <v>62537</v>
      </c>
      <c r="L54" s="5">
        <v>99784</v>
      </c>
      <c r="M54" s="5">
        <v>296626</v>
      </c>
      <c r="N54" s="5">
        <v>363</v>
      </c>
      <c r="O54" s="5">
        <v>3192606</v>
      </c>
      <c r="Q54" s="64"/>
      <c r="R54" s="24" t="s">
        <v>20</v>
      </c>
      <c r="S54" s="5">
        <v>232472</v>
      </c>
      <c r="T54" s="5">
        <v>121325</v>
      </c>
      <c r="U54" s="5">
        <v>188511</v>
      </c>
      <c r="V54" s="5">
        <v>64696</v>
      </c>
      <c r="W54" s="5">
        <v>54760</v>
      </c>
      <c r="X54" s="5">
        <v>65301</v>
      </c>
      <c r="Y54" s="5">
        <v>17043</v>
      </c>
      <c r="Z54" s="5">
        <v>27893</v>
      </c>
      <c r="AA54" s="5">
        <v>28715</v>
      </c>
      <c r="AB54" s="5">
        <v>15543</v>
      </c>
      <c r="AC54" s="119">
        <v>36732</v>
      </c>
      <c r="AD54" s="5">
        <v>97080</v>
      </c>
      <c r="AE54" s="5">
        <v>103</v>
      </c>
      <c r="AF54" s="5">
        <f t="shared" si="7"/>
        <v>950174</v>
      </c>
      <c r="AH54" s="64"/>
    </row>
    <row r="55" spans="1:34">
      <c r="A55" s="24" t="s">
        <v>21</v>
      </c>
      <c r="B55" s="5">
        <v>96293</v>
      </c>
      <c r="C55" s="5">
        <v>68903</v>
      </c>
      <c r="D55" s="5">
        <v>29868</v>
      </c>
      <c r="E55" s="5">
        <v>23621</v>
      </c>
      <c r="F55" s="5">
        <v>10552</v>
      </c>
      <c r="G55" s="5">
        <v>11634</v>
      </c>
      <c r="H55" s="5">
        <v>10613</v>
      </c>
      <c r="I55" s="5">
        <v>6938</v>
      </c>
      <c r="J55" s="5">
        <v>5741</v>
      </c>
      <c r="K55" s="5">
        <v>6473</v>
      </c>
      <c r="L55" s="5">
        <v>7876</v>
      </c>
      <c r="M55" s="5">
        <v>26741</v>
      </c>
      <c r="N55" s="5">
        <v>107</v>
      </c>
      <c r="O55" s="5">
        <v>305360</v>
      </c>
      <c r="Q55" s="64"/>
      <c r="R55" s="24" t="s">
        <v>21</v>
      </c>
      <c r="S55" s="5">
        <v>14909</v>
      </c>
      <c r="T55" s="5">
        <v>7816</v>
      </c>
      <c r="U55" s="5">
        <v>7680</v>
      </c>
      <c r="V55" s="5">
        <v>3761</v>
      </c>
      <c r="W55" s="5">
        <v>2761</v>
      </c>
      <c r="X55" s="5">
        <v>3160</v>
      </c>
      <c r="Y55" s="5">
        <v>1325</v>
      </c>
      <c r="Z55" s="5">
        <v>1353</v>
      </c>
      <c r="AA55" s="5">
        <v>1355</v>
      </c>
      <c r="AB55" s="5">
        <v>937</v>
      </c>
      <c r="AC55" s="119">
        <v>2002</v>
      </c>
      <c r="AD55" s="5">
        <v>4673</v>
      </c>
      <c r="AE55" s="5">
        <v>6</v>
      </c>
      <c r="AF55" s="5">
        <f t="shared" si="7"/>
        <v>51738</v>
      </c>
      <c r="AH55" s="64"/>
    </row>
    <row r="56" spans="1:34">
      <c r="A56" s="24" t="s">
        <v>22</v>
      </c>
      <c r="B56" s="5">
        <v>112188</v>
      </c>
      <c r="C56" s="5">
        <v>67793</v>
      </c>
      <c r="D56" s="5">
        <v>34757</v>
      </c>
      <c r="E56" s="5">
        <v>23260</v>
      </c>
      <c r="F56" s="5">
        <v>9071</v>
      </c>
      <c r="G56" s="5">
        <v>14012</v>
      </c>
      <c r="H56" s="5">
        <v>7853</v>
      </c>
      <c r="I56" s="5">
        <v>7477</v>
      </c>
      <c r="J56" s="5">
        <v>7565</v>
      </c>
      <c r="K56" s="5">
        <v>6807</v>
      </c>
      <c r="L56" s="5">
        <v>7452</v>
      </c>
      <c r="M56" s="5">
        <v>30841</v>
      </c>
      <c r="N56" s="5">
        <v>133</v>
      </c>
      <c r="O56" s="5">
        <v>329209</v>
      </c>
      <c r="Q56" s="64"/>
      <c r="R56" s="24" t="s">
        <v>22</v>
      </c>
      <c r="S56" s="5">
        <v>15339</v>
      </c>
      <c r="T56" s="5">
        <v>7457</v>
      </c>
      <c r="U56" s="5">
        <v>8842</v>
      </c>
      <c r="V56" s="5">
        <v>3236</v>
      </c>
      <c r="W56" s="5">
        <v>2501</v>
      </c>
      <c r="X56" s="5">
        <v>3319</v>
      </c>
      <c r="Y56" s="5">
        <v>970</v>
      </c>
      <c r="Z56" s="5">
        <v>1303</v>
      </c>
      <c r="AA56" s="5">
        <v>1398</v>
      </c>
      <c r="AB56" s="5">
        <v>842</v>
      </c>
      <c r="AC56" s="119">
        <v>1297</v>
      </c>
      <c r="AD56" s="5">
        <v>5237</v>
      </c>
      <c r="AE56" s="5">
        <v>8</v>
      </c>
      <c r="AF56" s="5">
        <f t="shared" si="7"/>
        <v>51749</v>
      </c>
      <c r="AH56" s="64"/>
    </row>
    <row r="57" spans="1:34">
      <c r="A57" s="24" t="s">
        <v>204</v>
      </c>
      <c r="B57" s="5">
        <v>45593</v>
      </c>
      <c r="C57" s="5">
        <v>32602</v>
      </c>
      <c r="D57" s="5">
        <v>18708</v>
      </c>
      <c r="E57" s="5">
        <v>11836</v>
      </c>
      <c r="F57" s="5">
        <v>3949</v>
      </c>
      <c r="G57" s="5">
        <v>7904</v>
      </c>
      <c r="H57" s="5">
        <v>2758</v>
      </c>
      <c r="I57" s="5">
        <v>3069</v>
      </c>
      <c r="J57" s="5">
        <v>2972</v>
      </c>
      <c r="K57" s="5">
        <v>3632</v>
      </c>
      <c r="L57" s="5">
        <v>5455</v>
      </c>
      <c r="M57" s="5">
        <v>14431</v>
      </c>
      <c r="N57" s="5">
        <v>52</v>
      </c>
      <c r="O57" s="5">
        <v>152961</v>
      </c>
      <c r="Q57" s="64"/>
      <c r="R57" s="24" t="s">
        <v>204</v>
      </c>
      <c r="S57" s="5">
        <v>7309</v>
      </c>
      <c r="T57" s="5">
        <v>3727</v>
      </c>
      <c r="U57" s="5">
        <v>4560</v>
      </c>
      <c r="V57" s="5">
        <v>1449</v>
      </c>
      <c r="W57" s="5">
        <v>1156</v>
      </c>
      <c r="X57" s="5">
        <v>1778</v>
      </c>
      <c r="Y57" s="5">
        <v>401</v>
      </c>
      <c r="Z57" s="5">
        <v>573</v>
      </c>
      <c r="AA57" s="5">
        <v>580</v>
      </c>
      <c r="AB57" s="5">
        <v>332</v>
      </c>
      <c r="AC57" s="119">
        <v>889</v>
      </c>
      <c r="AD57" s="5">
        <v>2710</v>
      </c>
      <c r="AE57" s="5">
        <v>8</v>
      </c>
      <c r="AF57" s="5">
        <f t="shared" si="7"/>
        <v>25472</v>
      </c>
      <c r="AH57" s="64"/>
    </row>
    <row r="58" spans="1:34">
      <c r="A58" s="24" t="s">
        <v>23</v>
      </c>
      <c r="B58" s="5">
        <v>209101</v>
      </c>
      <c r="C58" s="5">
        <v>140943</v>
      </c>
      <c r="D58" s="5">
        <v>68199</v>
      </c>
      <c r="E58" s="5">
        <v>44156</v>
      </c>
      <c r="F58" s="5">
        <v>19879</v>
      </c>
      <c r="G58" s="5">
        <v>24649</v>
      </c>
      <c r="H58" s="5">
        <v>13022</v>
      </c>
      <c r="I58" s="5">
        <v>12841</v>
      </c>
      <c r="J58" s="5">
        <v>12212</v>
      </c>
      <c r="K58" s="5">
        <v>11416</v>
      </c>
      <c r="L58" s="5">
        <v>16059</v>
      </c>
      <c r="M58" s="5">
        <v>59503</v>
      </c>
      <c r="N58" s="5">
        <v>180</v>
      </c>
      <c r="O58" s="5">
        <v>632160</v>
      </c>
      <c r="Q58" s="64"/>
      <c r="R58" s="24" t="s">
        <v>23</v>
      </c>
      <c r="S58" s="5">
        <v>29954</v>
      </c>
      <c r="T58" s="5">
        <v>16597</v>
      </c>
      <c r="U58" s="5">
        <v>19235</v>
      </c>
      <c r="V58" s="5">
        <v>6368</v>
      </c>
      <c r="W58" s="5">
        <v>5862</v>
      </c>
      <c r="X58" s="5">
        <v>6032</v>
      </c>
      <c r="Y58" s="5">
        <v>2321</v>
      </c>
      <c r="Z58" s="5">
        <v>2764</v>
      </c>
      <c r="AA58" s="5">
        <v>2904</v>
      </c>
      <c r="AB58" s="5">
        <v>1536</v>
      </c>
      <c r="AC58" s="119">
        <v>2776</v>
      </c>
      <c r="AD58" s="5">
        <v>10688</v>
      </c>
      <c r="AE58" s="5">
        <v>14</v>
      </c>
      <c r="AF58" s="5">
        <f t="shared" si="7"/>
        <v>107051</v>
      </c>
      <c r="AH58" s="64"/>
    </row>
    <row r="59" spans="1:34">
      <c r="A59" s="24" t="s">
        <v>24</v>
      </c>
      <c r="B59" s="5">
        <v>86481</v>
      </c>
      <c r="C59" s="5">
        <v>51596</v>
      </c>
      <c r="D59" s="5">
        <v>37366</v>
      </c>
      <c r="E59" s="5">
        <v>18676</v>
      </c>
      <c r="F59" s="5">
        <v>12113</v>
      </c>
      <c r="G59" s="5">
        <v>13978</v>
      </c>
      <c r="H59" s="5">
        <v>4841</v>
      </c>
      <c r="I59" s="5">
        <v>5991</v>
      </c>
      <c r="J59" s="5">
        <v>5906</v>
      </c>
      <c r="K59" s="5">
        <v>4332</v>
      </c>
      <c r="L59" s="5">
        <v>7146</v>
      </c>
      <c r="M59" s="5">
        <v>23594</v>
      </c>
      <c r="N59" s="5">
        <v>80</v>
      </c>
      <c r="O59" s="5">
        <v>272100</v>
      </c>
      <c r="Q59" s="64"/>
      <c r="R59" s="24" t="s">
        <v>24</v>
      </c>
      <c r="S59" s="5">
        <v>13822</v>
      </c>
      <c r="T59" s="5">
        <v>6376</v>
      </c>
      <c r="U59" s="5">
        <v>9102</v>
      </c>
      <c r="V59" s="5">
        <v>2663</v>
      </c>
      <c r="W59" s="5">
        <v>2964</v>
      </c>
      <c r="X59" s="5">
        <v>3240</v>
      </c>
      <c r="Y59" s="5">
        <v>726</v>
      </c>
      <c r="Z59" s="5">
        <v>1253</v>
      </c>
      <c r="AA59" s="5">
        <v>1412</v>
      </c>
      <c r="AB59" s="5">
        <v>738</v>
      </c>
      <c r="AC59" s="119">
        <v>1348</v>
      </c>
      <c r="AD59" s="5">
        <v>4249</v>
      </c>
      <c r="AE59" s="5">
        <v>13</v>
      </c>
      <c r="AF59" s="5">
        <f t="shared" si="7"/>
        <v>47906</v>
      </c>
      <c r="AH59" s="64"/>
    </row>
    <row r="60" spans="1:34">
      <c r="A60" s="24" t="s">
        <v>25</v>
      </c>
      <c r="B60" s="5">
        <v>26773</v>
      </c>
      <c r="C60" s="5">
        <v>19740</v>
      </c>
      <c r="D60" s="5">
        <v>21656</v>
      </c>
      <c r="E60" s="5">
        <v>7883</v>
      </c>
      <c r="F60" s="5">
        <v>6730</v>
      </c>
      <c r="G60" s="5">
        <v>5724</v>
      </c>
      <c r="H60" s="5">
        <v>1174</v>
      </c>
      <c r="I60" s="5">
        <v>2378</v>
      </c>
      <c r="J60" s="5">
        <v>2038</v>
      </c>
      <c r="K60" s="5">
        <v>2067</v>
      </c>
      <c r="L60" s="5">
        <v>4957</v>
      </c>
      <c r="M60" s="5">
        <v>10093</v>
      </c>
      <c r="N60" s="5">
        <v>27</v>
      </c>
      <c r="O60" s="5">
        <v>111240</v>
      </c>
      <c r="Q60" s="64"/>
      <c r="R60" s="24" t="s">
        <v>25</v>
      </c>
      <c r="S60" s="5">
        <v>4995</v>
      </c>
      <c r="T60" s="5">
        <v>2377</v>
      </c>
      <c r="U60" s="5">
        <v>5006</v>
      </c>
      <c r="V60" s="5">
        <v>1174</v>
      </c>
      <c r="W60" s="5">
        <v>1250</v>
      </c>
      <c r="X60" s="5">
        <v>1305</v>
      </c>
      <c r="Y60" s="5">
        <v>246</v>
      </c>
      <c r="Z60" s="5">
        <v>446</v>
      </c>
      <c r="AA60" s="5">
        <v>572</v>
      </c>
      <c r="AB60" s="5">
        <v>261</v>
      </c>
      <c r="AC60" s="119">
        <v>836</v>
      </c>
      <c r="AD60" s="5">
        <v>1721</v>
      </c>
      <c r="AE60" s="5">
        <v>4</v>
      </c>
      <c r="AF60" s="5">
        <f t="shared" si="7"/>
        <v>20193</v>
      </c>
      <c r="AH60" s="64"/>
    </row>
    <row r="61" spans="1:34">
      <c r="A61" s="24" t="s">
        <v>26</v>
      </c>
      <c r="B61" s="5">
        <v>85238</v>
      </c>
      <c r="C61" s="5">
        <v>60871</v>
      </c>
      <c r="D61" s="5">
        <v>51104</v>
      </c>
      <c r="E61" s="5">
        <v>23165</v>
      </c>
      <c r="F61" s="5">
        <v>15610</v>
      </c>
      <c r="G61" s="5">
        <v>15934</v>
      </c>
      <c r="H61" s="5">
        <v>2852</v>
      </c>
      <c r="I61" s="5">
        <v>5922</v>
      </c>
      <c r="J61" s="5">
        <v>4663</v>
      </c>
      <c r="K61" s="5">
        <v>5733</v>
      </c>
      <c r="L61" s="5">
        <v>6879</v>
      </c>
      <c r="M61" s="5">
        <v>27463</v>
      </c>
      <c r="N61" s="5">
        <v>129</v>
      </c>
      <c r="O61" s="5">
        <v>305563</v>
      </c>
      <c r="Q61" s="64"/>
      <c r="R61" s="24" t="s">
        <v>26</v>
      </c>
      <c r="S61" s="5">
        <v>17192</v>
      </c>
      <c r="T61" s="5">
        <v>8079</v>
      </c>
      <c r="U61" s="5">
        <v>13155</v>
      </c>
      <c r="V61" s="5">
        <v>4322</v>
      </c>
      <c r="W61" s="5">
        <v>3564</v>
      </c>
      <c r="X61" s="5">
        <v>3932</v>
      </c>
      <c r="Y61" s="5">
        <v>807</v>
      </c>
      <c r="Z61" s="5">
        <v>1274</v>
      </c>
      <c r="AA61" s="5">
        <v>1413</v>
      </c>
      <c r="AB61" s="5">
        <v>955</v>
      </c>
      <c r="AC61" s="119">
        <v>1443</v>
      </c>
      <c r="AD61" s="5">
        <v>5394</v>
      </c>
      <c r="AE61" s="5">
        <v>11</v>
      </c>
      <c r="AF61" s="5">
        <f t="shared" si="7"/>
        <v>61541</v>
      </c>
      <c r="AH61" s="64"/>
    </row>
    <row r="62" spans="1:34">
      <c r="A62" s="24" t="s">
        <v>27</v>
      </c>
      <c r="B62" s="5">
        <v>14723</v>
      </c>
      <c r="C62" s="5">
        <v>6764</v>
      </c>
      <c r="D62" s="5">
        <v>8278</v>
      </c>
      <c r="E62" s="5">
        <v>3204</v>
      </c>
      <c r="F62" s="5">
        <v>2287</v>
      </c>
      <c r="G62" s="5">
        <v>2430</v>
      </c>
      <c r="H62" s="5">
        <v>855</v>
      </c>
      <c r="I62" s="5">
        <v>978</v>
      </c>
      <c r="J62" s="5">
        <v>631</v>
      </c>
      <c r="K62" s="5">
        <v>698</v>
      </c>
      <c r="L62" s="5">
        <v>2853</v>
      </c>
      <c r="M62" s="5">
        <v>3914</v>
      </c>
      <c r="N62" s="5">
        <v>30</v>
      </c>
      <c r="O62" s="5">
        <v>47645</v>
      </c>
      <c r="Q62" s="64"/>
      <c r="R62" s="24" t="s">
        <v>27</v>
      </c>
      <c r="S62" s="5">
        <v>1743</v>
      </c>
      <c r="T62" s="5">
        <v>665</v>
      </c>
      <c r="U62" s="5">
        <v>1564</v>
      </c>
      <c r="V62" s="5">
        <v>369</v>
      </c>
      <c r="W62" s="5">
        <v>273</v>
      </c>
      <c r="X62" s="5">
        <v>349</v>
      </c>
      <c r="Y62" s="5">
        <v>116</v>
      </c>
      <c r="Z62" s="5">
        <v>184</v>
      </c>
      <c r="AA62" s="5">
        <v>181</v>
      </c>
      <c r="AB62" s="5">
        <v>90</v>
      </c>
      <c r="AC62" s="119">
        <v>185</v>
      </c>
      <c r="AD62" s="5">
        <v>460</v>
      </c>
      <c r="AE62" s="5">
        <v>0</v>
      </c>
      <c r="AF62" s="5">
        <f t="shared" si="7"/>
        <v>6179</v>
      </c>
      <c r="AH62" s="64"/>
    </row>
    <row r="63" spans="1:34">
      <c r="A63" s="24" t="s">
        <v>28</v>
      </c>
      <c r="B63" s="5">
        <v>17734</v>
      </c>
      <c r="C63" s="5">
        <v>12813</v>
      </c>
      <c r="D63" s="5">
        <v>10174</v>
      </c>
      <c r="E63" s="5">
        <v>5232</v>
      </c>
      <c r="F63" s="5">
        <v>3037</v>
      </c>
      <c r="G63" s="5">
        <v>3772</v>
      </c>
      <c r="H63" s="5">
        <v>732</v>
      </c>
      <c r="I63" s="5">
        <v>1380</v>
      </c>
      <c r="J63" s="5">
        <v>1260</v>
      </c>
      <c r="K63" s="5">
        <v>939</v>
      </c>
      <c r="L63" s="5">
        <v>3172</v>
      </c>
      <c r="M63" s="5">
        <v>6424</v>
      </c>
      <c r="N63" s="5">
        <v>66</v>
      </c>
      <c r="O63" s="5">
        <v>66735</v>
      </c>
      <c r="Q63" s="64"/>
      <c r="R63" s="24" t="s">
        <v>28</v>
      </c>
      <c r="S63" s="5">
        <v>4359</v>
      </c>
      <c r="T63" s="5">
        <v>2637</v>
      </c>
      <c r="U63" s="5">
        <v>3183</v>
      </c>
      <c r="V63" s="5">
        <v>1496</v>
      </c>
      <c r="W63" s="5">
        <v>808</v>
      </c>
      <c r="X63" s="5">
        <v>957</v>
      </c>
      <c r="Y63" s="5">
        <v>150</v>
      </c>
      <c r="Z63" s="5">
        <v>366</v>
      </c>
      <c r="AA63" s="5">
        <v>570</v>
      </c>
      <c r="AB63" s="5">
        <v>285</v>
      </c>
      <c r="AC63" s="119">
        <v>547</v>
      </c>
      <c r="AD63" s="5">
        <v>1662</v>
      </c>
      <c r="AE63" s="5">
        <v>15</v>
      </c>
      <c r="AF63" s="5">
        <f t="shared" si="7"/>
        <v>17035</v>
      </c>
      <c r="AH63" s="64"/>
    </row>
    <row r="64" spans="1:34">
      <c r="A64" s="24" t="s">
        <v>195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/>
      <c r="O64" s="5">
        <v>0</v>
      </c>
      <c r="Q64" s="64"/>
      <c r="R64" s="24" t="s">
        <v>195</v>
      </c>
      <c r="S64" s="5">
        <v>1289</v>
      </c>
      <c r="T64" s="5">
        <v>563</v>
      </c>
      <c r="U64" s="5">
        <v>1017</v>
      </c>
      <c r="V64" s="5">
        <v>362</v>
      </c>
      <c r="W64" s="5">
        <v>263</v>
      </c>
      <c r="X64" s="5">
        <v>356</v>
      </c>
      <c r="Y64" s="5">
        <v>59</v>
      </c>
      <c r="Z64" s="5">
        <v>138</v>
      </c>
      <c r="AA64" s="5">
        <v>116</v>
      </c>
      <c r="AB64" s="5">
        <v>102</v>
      </c>
      <c r="AC64" s="119">
        <v>229</v>
      </c>
      <c r="AD64" s="5">
        <v>448</v>
      </c>
      <c r="AE64" s="5">
        <v>0</v>
      </c>
      <c r="AF64" s="5">
        <f t="shared" si="7"/>
        <v>4942</v>
      </c>
      <c r="AH64" s="64"/>
    </row>
    <row r="65" spans="1:34">
      <c r="A65" s="22" t="s">
        <v>46</v>
      </c>
      <c r="B65" s="47">
        <f t="shared" ref="B65:L65" si="8">SUM(B48:B64)</f>
        <v>2235682</v>
      </c>
      <c r="C65" s="47">
        <f t="shared" si="8"/>
        <v>1282524</v>
      </c>
      <c r="D65" s="47">
        <f t="shared" si="8"/>
        <v>887837</v>
      </c>
      <c r="E65" s="47">
        <f t="shared" si="8"/>
        <v>450245</v>
      </c>
      <c r="F65" s="47">
        <f t="shared" si="8"/>
        <v>301504</v>
      </c>
      <c r="G65" s="47">
        <f t="shared" si="8"/>
        <v>292085</v>
      </c>
      <c r="H65" s="47">
        <f t="shared" si="8"/>
        <v>105457</v>
      </c>
      <c r="I65" s="47">
        <f t="shared" si="8"/>
        <v>154365</v>
      </c>
      <c r="J65" s="47">
        <f t="shared" si="8"/>
        <v>123935</v>
      </c>
      <c r="K65" s="47">
        <f t="shared" si="8"/>
        <v>131548</v>
      </c>
      <c r="L65" s="47">
        <f t="shared" si="8"/>
        <v>208204</v>
      </c>
      <c r="M65" s="47">
        <f>SUM(M48:M64)</f>
        <v>623658</v>
      </c>
      <c r="N65" s="47">
        <f>SUM(N48:N64)</f>
        <v>1654</v>
      </c>
      <c r="O65" s="47">
        <f>SUM(O48:O64)</f>
        <v>6798698</v>
      </c>
      <c r="Q65" s="64"/>
      <c r="R65" s="22" t="s">
        <v>46</v>
      </c>
      <c r="S65" s="47">
        <f t="shared" ref="S65:AC65" si="9">SUM(S48:S64)</f>
        <v>412968</v>
      </c>
      <c r="T65" s="47">
        <f t="shared" si="9"/>
        <v>216319</v>
      </c>
      <c r="U65" s="47">
        <f t="shared" si="9"/>
        <v>306610</v>
      </c>
      <c r="V65" s="47">
        <f t="shared" si="9"/>
        <v>109402</v>
      </c>
      <c r="W65" s="47">
        <f t="shared" si="9"/>
        <v>88758</v>
      </c>
      <c r="X65" s="47">
        <f t="shared" si="9"/>
        <v>106283</v>
      </c>
      <c r="Y65" s="47">
        <f t="shared" si="9"/>
        <v>28085</v>
      </c>
      <c r="Z65" s="47">
        <f t="shared" si="9"/>
        <v>44811</v>
      </c>
      <c r="AA65" s="47">
        <f t="shared" si="9"/>
        <v>46208</v>
      </c>
      <c r="AB65" s="47">
        <f t="shared" si="9"/>
        <v>26272</v>
      </c>
      <c r="AC65" s="47">
        <f t="shared" si="9"/>
        <v>57309</v>
      </c>
      <c r="AD65" s="47">
        <f>SUM(AD48:AD64)</f>
        <v>159165</v>
      </c>
      <c r="AE65" s="47">
        <f>SUM(AE48:AE64)</f>
        <v>245</v>
      </c>
      <c r="AF65" s="47">
        <f>SUM(AF48:AF64)</f>
        <v>1602435</v>
      </c>
      <c r="AH65" s="64"/>
    </row>
    <row r="66" spans="1:34">
      <c r="A66" s="3" t="s">
        <v>260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R66" s="3" t="s">
        <v>260</v>
      </c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</row>
    <row r="67" spans="1:34">
      <c r="S67" s="6"/>
      <c r="T67" s="6"/>
      <c r="U67" s="6"/>
      <c r="V67" s="6"/>
    </row>
    <row r="68" spans="1:34">
      <c r="A68" s="7" t="s">
        <v>81</v>
      </c>
      <c r="S68" s="6"/>
      <c r="T68" s="6"/>
      <c r="U68" s="6"/>
      <c r="V68" s="6"/>
    </row>
    <row r="69" spans="1:34">
      <c r="A69" s="7" t="s">
        <v>443</v>
      </c>
      <c r="R69" s="29"/>
      <c r="S69" s="26"/>
      <c r="T69" s="26"/>
      <c r="U69" s="26"/>
      <c r="V69" s="6"/>
    </row>
    <row r="70" spans="1:34">
      <c r="A70" s="8" t="s">
        <v>123</v>
      </c>
      <c r="B70" s="8" t="s">
        <v>0</v>
      </c>
      <c r="C70" s="8" t="s">
        <v>1</v>
      </c>
      <c r="D70" s="8" t="s">
        <v>45</v>
      </c>
      <c r="R70" s="28"/>
      <c r="S70" s="28"/>
      <c r="T70" s="28"/>
      <c r="U70" s="28"/>
      <c r="V70" s="6"/>
    </row>
    <row r="71" spans="1:34">
      <c r="A71" s="44" t="s">
        <v>9</v>
      </c>
      <c r="B71" s="38">
        <v>44349908</v>
      </c>
      <c r="C71" s="4">
        <v>7401969</v>
      </c>
      <c r="D71" s="4">
        <f>+B71+C71</f>
        <v>51751877</v>
      </c>
      <c r="E71" s="43"/>
      <c r="F71" s="48"/>
      <c r="R71" s="27"/>
      <c r="S71" s="14"/>
      <c r="T71" s="14"/>
      <c r="U71" s="14"/>
      <c r="V71" s="6"/>
    </row>
    <row r="72" spans="1:34">
      <c r="A72" s="44" t="s">
        <v>10</v>
      </c>
      <c r="B72" s="40">
        <v>19865957</v>
      </c>
      <c r="C72" s="5">
        <v>3087531</v>
      </c>
      <c r="D72" s="5">
        <f t="shared" ref="D72:D83" si="10">+B72+C72</f>
        <v>22953488</v>
      </c>
      <c r="E72" s="43"/>
      <c r="F72" s="48"/>
      <c r="R72" s="27"/>
      <c r="S72" s="14"/>
      <c r="T72" s="14"/>
      <c r="U72" s="14"/>
      <c r="V72" s="6"/>
    </row>
    <row r="73" spans="1:34">
      <c r="A73" s="44" t="s">
        <v>11</v>
      </c>
      <c r="B73" s="40">
        <v>4260790</v>
      </c>
      <c r="C73" s="5">
        <v>1230980</v>
      </c>
      <c r="D73" s="5">
        <f t="shared" si="10"/>
        <v>5491770</v>
      </c>
      <c r="E73" s="43"/>
      <c r="F73" s="48"/>
      <c r="R73" s="27"/>
      <c r="S73" s="14"/>
      <c r="T73" s="14"/>
      <c r="U73" s="14"/>
      <c r="V73" s="6"/>
    </row>
    <row r="74" spans="1:34">
      <c r="A74" s="44" t="s">
        <v>12</v>
      </c>
      <c r="B74" s="40">
        <v>8275435</v>
      </c>
      <c r="C74" s="5">
        <v>1910031</v>
      </c>
      <c r="D74" s="5">
        <f t="shared" si="10"/>
        <v>10185466</v>
      </c>
      <c r="E74" s="43"/>
      <c r="F74" s="48"/>
      <c r="R74" s="27"/>
      <c r="S74" s="14"/>
      <c r="T74" s="14"/>
      <c r="U74" s="14"/>
      <c r="V74" s="6"/>
    </row>
    <row r="75" spans="1:34">
      <c r="A75" s="44" t="s">
        <v>13</v>
      </c>
      <c r="B75" s="40">
        <v>1161360</v>
      </c>
      <c r="C75" s="5">
        <v>279692</v>
      </c>
      <c r="D75" s="5">
        <f t="shared" si="10"/>
        <v>1441052</v>
      </c>
      <c r="E75" s="43"/>
      <c r="F75" s="48"/>
      <c r="R75" s="27"/>
      <c r="S75" s="14"/>
      <c r="T75" s="14"/>
      <c r="U75" s="14"/>
      <c r="V75" s="6"/>
    </row>
    <row r="76" spans="1:34">
      <c r="A76" s="44" t="s">
        <v>138</v>
      </c>
      <c r="B76" s="40">
        <v>2799333</v>
      </c>
      <c r="C76" s="5">
        <v>722442</v>
      </c>
      <c r="D76" s="5">
        <f t="shared" si="10"/>
        <v>3521775</v>
      </c>
      <c r="E76" s="43"/>
      <c r="F76" s="48"/>
      <c r="R76" s="27"/>
      <c r="S76" s="14"/>
      <c r="T76" s="14"/>
      <c r="U76" s="14"/>
      <c r="V76" s="6"/>
    </row>
    <row r="77" spans="1:34">
      <c r="A77" s="44" t="s">
        <v>139</v>
      </c>
      <c r="B77" s="40">
        <v>1957111</v>
      </c>
      <c r="C77" s="5">
        <v>442147</v>
      </c>
      <c r="D77" s="5">
        <f t="shared" si="10"/>
        <v>2399258</v>
      </c>
      <c r="E77" s="43"/>
      <c r="F77" s="48"/>
      <c r="R77" s="27"/>
      <c r="S77" s="14"/>
      <c r="T77" s="14"/>
      <c r="U77" s="14"/>
      <c r="V77" s="6"/>
    </row>
    <row r="78" spans="1:34">
      <c r="A78" s="44" t="s">
        <v>140</v>
      </c>
      <c r="B78" s="40">
        <v>1881169</v>
      </c>
      <c r="C78" s="5">
        <v>414097</v>
      </c>
      <c r="D78" s="5">
        <f t="shared" si="10"/>
        <v>2295266</v>
      </c>
      <c r="E78" s="43"/>
      <c r="F78" s="48"/>
      <c r="R78" s="31"/>
      <c r="S78" s="14"/>
      <c r="T78" s="14"/>
      <c r="U78" s="14"/>
      <c r="V78" s="6"/>
    </row>
    <row r="79" spans="1:34">
      <c r="A79" s="44" t="s">
        <v>141</v>
      </c>
      <c r="B79" s="40">
        <v>4213213</v>
      </c>
      <c r="C79" s="5">
        <v>1207488</v>
      </c>
      <c r="D79" s="5">
        <f t="shared" si="10"/>
        <v>5420701</v>
      </c>
      <c r="E79" s="43"/>
      <c r="F79" s="48"/>
      <c r="S79" s="6"/>
      <c r="T79" s="6"/>
      <c r="U79" s="6"/>
      <c r="V79" s="6"/>
    </row>
    <row r="80" spans="1:34">
      <c r="A80" s="44" t="s">
        <v>176</v>
      </c>
      <c r="B80" s="40">
        <v>3034645</v>
      </c>
      <c r="C80" s="5">
        <v>501753</v>
      </c>
      <c r="D80" s="5">
        <f t="shared" si="10"/>
        <v>3536398</v>
      </c>
      <c r="E80" s="43"/>
      <c r="F80" s="48"/>
      <c r="S80" s="6"/>
      <c r="T80" s="6"/>
      <c r="U80" s="6"/>
      <c r="V80" s="6"/>
    </row>
    <row r="81" spans="1:34" ht="14.25">
      <c r="A81" s="44" t="s">
        <v>342</v>
      </c>
      <c r="B81" s="40">
        <v>816949</v>
      </c>
      <c r="C81" s="5">
        <v>198330</v>
      </c>
      <c r="D81" s="5">
        <f t="shared" si="10"/>
        <v>1015279</v>
      </c>
      <c r="E81" s="43"/>
      <c r="F81" s="48"/>
      <c r="S81" s="6"/>
      <c r="T81" s="6"/>
      <c r="U81" s="6"/>
      <c r="V81" s="6"/>
    </row>
    <row r="82" spans="1:34">
      <c r="A82" s="44" t="s">
        <v>31</v>
      </c>
      <c r="B82" s="40">
        <v>8473049</v>
      </c>
      <c r="C82" s="5">
        <v>1658967</v>
      </c>
      <c r="D82" s="5">
        <f t="shared" si="10"/>
        <v>10132016</v>
      </c>
      <c r="E82" s="43"/>
      <c r="F82" s="48"/>
      <c r="S82" s="6"/>
      <c r="T82" s="6"/>
      <c r="U82" s="6"/>
      <c r="V82" s="6"/>
    </row>
    <row r="83" spans="1:34">
      <c r="A83" s="44" t="s">
        <v>195</v>
      </c>
      <c r="B83" s="40">
        <v>27413</v>
      </c>
      <c r="C83" s="5">
        <v>1529</v>
      </c>
      <c r="D83" s="5">
        <f t="shared" si="10"/>
        <v>28942</v>
      </c>
      <c r="E83" s="43"/>
      <c r="F83" s="48"/>
      <c r="S83" s="6"/>
      <c r="T83" s="6"/>
      <c r="U83" s="6"/>
      <c r="V83" s="6"/>
    </row>
    <row r="84" spans="1:34">
      <c r="A84" s="22" t="s">
        <v>46</v>
      </c>
      <c r="B84" s="58">
        <f>SUM(B71:B83)</f>
        <v>101116332</v>
      </c>
      <c r="C84" s="47">
        <f>SUM(C71:C83)</f>
        <v>19056956</v>
      </c>
      <c r="D84" s="47">
        <f>SUM(D71:D83)</f>
        <v>120173288</v>
      </c>
      <c r="E84" s="43"/>
      <c r="S84" s="6"/>
      <c r="T84" s="6"/>
      <c r="U84" s="6"/>
      <c r="V84" s="6"/>
    </row>
    <row r="85" spans="1:34">
      <c r="A85" s="3" t="s">
        <v>260</v>
      </c>
      <c r="B85" s="62"/>
      <c r="C85" s="62"/>
      <c r="D85" s="62"/>
      <c r="S85" s="6"/>
      <c r="T85" s="6"/>
      <c r="U85" s="6"/>
      <c r="V85" s="6"/>
    </row>
    <row r="86" spans="1:34">
      <c r="S86" s="6"/>
      <c r="T86" s="6"/>
      <c r="U86" s="6"/>
      <c r="V86" s="6"/>
    </row>
    <row r="87" spans="1:34">
      <c r="A87" s="7" t="s">
        <v>82</v>
      </c>
      <c r="R87" s="7" t="s">
        <v>85</v>
      </c>
      <c r="S87" s="6"/>
      <c r="T87" s="6"/>
      <c r="U87" s="6"/>
      <c r="V87" s="6"/>
    </row>
    <row r="88" spans="1:34">
      <c r="A88" s="7" t="s">
        <v>444</v>
      </c>
      <c r="R88" s="7" t="s">
        <v>445</v>
      </c>
      <c r="S88" s="6"/>
      <c r="T88" s="6"/>
      <c r="U88" s="6"/>
      <c r="V88" s="6"/>
    </row>
    <row r="89" spans="1:34" ht="38.25">
      <c r="A89" s="30" t="s">
        <v>50</v>
      </c>
      <c r="B89" s="30" t="s">
        <v>9</v>
      </c>
      <c r="C89" s="30" t="s">
        <v>10</v>
      </c>
      <c r="D89" s="30" t="s">
        <v>11</v>
      </c>
      <c r="E89" s="30" t="s">
        <v>12</v>
      </c>
      <c r="F89" s="30" t="s">
        <v>13</v>
      </c>
      <c r="G89" s="30" t="s">
        <v>138</v>
      </c>
      <c r="H89" s="30" t="s">
        <v>139</v>
      </c>
      <c r="I89" s="30" t="s">
        <v>140</v>
      </c>
      <c r="J89" s="30" t="s">
        <v>141</v>
      </c>
      <c r="K89" s="30" t="s">
        <v>176</v>
      </c>
      <c r="L89" s="30" t="s">
        <v>344</v>
      </c>
      <c r="M89" s="30" t="s">
        <v>31</v>
      </c>
      <c r="N89" s="30" t="s">
        <v>195</v>
      </c>
      <c r="O89" s="30" t="s">
        <v>48</v>
      </c>
      <c r="R89" s="30" t="s">
        <v>50</v>
      </c>
      <c r="S89" s="30" t="s">
        <v>9</v>
      </c>
      <c r="T89" s="30" t="s">
        <v>10</v>
      </c>
      <c r="U89" s="30" t="s">
        <v>11</v>
      </c>
      <c r="V89" s="30" t="s">
        <v>12</v>
      </c>
      <c r="W89" s="30" t="s">
        <v>13</v>
      </c>
      <c r="X89" s="30" t="s">
        <v>138</v>
      </c>
      <c r="Y89" s="30" t="s">
        <v>139</v>
      </c>
      <c r="Z89" s="30" t="s">
        <v>140</v>
      </c>
      <c r="AA89" s="30" t="s">
        <v>141</v>
      </c>
      <c r="AB89" s="30" t="s">
        <v>176</v>
      </c>
      <c r="AC89" s="30" t="s">
        <v>344</v>
      </c>
      <c r="AD89" s="30" t="s">
        <v>31</v>
      </c>
      <c r="AE89" s="30" t="s">
        <v>195</v>
      </c>
      <c r="AF89" s="30" t="s">
        <v>48</v>
      </c>
    </row>
    <row r="90" spans="1:34">
      <c r="A90" s="15" t="s">
        <v>5</v>
      </c>
      <c r="B90" s="4">
        <v>14338740</v>
      </c>
      <c r="C90" s="4">
        <v>9006935</v>
      </c>
      <c r="D90" s="16">
        <v>1478274</v>
      </c>
      <c r="E90" s="16">
        <v>5038062</v>
      </c>
      <c r="F90" s="16">
        <v>480231</v>
      </c>
      <c r="G90" s="16">
        <v>1429349</v>
      </c>
      <c r="H90" s="16">
        <v>342</v>
      </c>
      <c r="I90" s="16">
        <v>828083</v>
      </c>
      <c r="J90" s="16">
        <v>1973025</v>
      </c>
      <c r="K90" s="16">
        <v>2124264</v>
      </c>
      <c r="L90" s="105">
        <v>330058</v>
      </c>
      <c r="M90" s="16">
        <v>3826270</v>
      </c>
      <c r="N90" s="16">
        <v>14250</v>
      </c>
      <c r="O90" s="16">
        <f>SUM(B90:N90)</f>
        <v>40867883</v>
      </c>
      <c r="Q90" s="64"/>
      <c r="R90" s="15" t="s">
        <v>5</v>
      </c>
      <c r="S90" s="4">
        <v>2733674</v>
      </c>
      <c r="T90" s="4">
        <v>1647856</v>
      </c>
      <c r="U90" s="16">
        <v>521211</v>
      </c>
      <c r="V90" s="16">
        <v>1283208</v>
      </c>
      <c r="W90" s="16">
        <v>134352</v>
      </c>
      <c r="X90" s="16">
        <v>403419</v>
      </c>
      <c r="Y90" s="16">
        <v>12</v>
      </c>
      <c r="Z90" s="16">
        <v>167753</v>
      </c>
      <c r="AA90" s="16">
        <v>544840</v>
      </c>
      <c r="AB90" s="16">
        <v>353794</v>
      </c>
      <c r="AC90" s="118">
        <v>97825</v>
      </c>
      <c r="AD90" s="16">
        <v>808489</v>
      </c>
      <c r="AE90" s="16">
        <v>805</v>
      </c>
      <c r="AF90" s="16">
        <f>SUM(S90:AE90)</f>
        <v>8697238</v>
      </c>
      <c r="AH90" s="65"/>
    </row>
    <row r="91" spans="1:34">
      <c r="A91" s="18" t="s">
        <v>6</v>
      </c>
      <c r="B91" s="5">
        <v>30011168</v>
      </c>
      <c r="C91" s="5">
        <v>10859022</v>
      </c>
      <c r="D91" s="12">
        <v>2782516</v>
      </c>
      <c r="E91" s="12">
        <v>3237373</v>
      </c>
      <c r="F91" s="12">
        <v>681129</v>
      </c>
      <c r="G91" s="12">
        <v>1369984</v>
      </c>
      <c r="H91" s="12">
        <v>1956769</v>
      </c>
      <c r="I91" s="12">
        <v>1053086</v>
      </c>
      <c r="J91" s="12">
        <v>2240188</v>
      </c>
      <c r="K91" s="12">
        <v>910381</v>
      </c>
      <c r="L91" s="106">
        <v>486891</v>
      </c>
      <c r="M91" s="12">
        <v>4646779</v>
      </c>
      <c r="N91" s="12">
        <v>13163</v>
      </c>
      <c r="O91" s="12">
        <f>SUM(B91:N91)</f>
        <v>60248449</v>
      </c>
      <c r="Q91" s="64"/>
      <c r="R91" s="18" t="s">
        <v>6</v>
      </c>
      <c r="S91" s="5">
        <v>4667598</v>
      </c>
      <c r="T91" s="5">
        <v>1439463</v>
      </c>
      <c r="U91" s="12">
        <v>709507</v>
      </c>
      <c r="V91" s="12">
        <v>626639</v>
      </c>
      <c r="W91" s="12">
        <v>145218</v>
      </c>
      <c r="X91" s="12">
        <v>318860</v>
      </c>
      <c r="Y91" s="12">
        <v>442101</v>
      </c>
      <c r="Z91" s="12">
        <v>246282</v>
      </c>
      <c r="AA91" s="12">
        <v>662507</v>
      </c>
      <c r="AB91" s="12">
        <v>147947</v>
      </c>
      <c r="AC91" s="120">
        <v>100497</v>
      </c>
      <c r="AD91" s="12">
        <v>850358</v>
      </c>
      <c r="AE91" s="12">
        <v>724</v>
      </c>
      <c r="AF91" s="12">
        <f>SUM(S91:AE91)</f>
        <v>10357701</v>
      </c>
      <c r="AH91" s="64"/>
    </row>
    <row r="92" spans="1:34">
      <c r="A92" s="33" t="s">
        <v>195</v>
      </c>
      <c r="B92" s="5">
        <v>0</v>
      </c>
      <c r="C92" s="5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06">
        <v>0</v>
      </c>
      <c r="M92" s="12">
        <v>0</v>
      </c>
      <c r="N92" s="12"/>
      <c r="O92" s="12">
        <f>SUM(B92:N92)</f>
        <v>0</v>
      </c>
      <c r="Q92" s="64"/>
      <c r="R92" s="33" t="s">
        <v>195</v>
      </c>
      <c r="S92" s="5">
        <v>697</v>
      </c>
      <c r="T92" s="5">
        <v>212</v>
      </c>
      <c r="U92" s="12">
        <v>262</v>
      </c>
      <c r="V92" s="12">
        <v>184</v>
      </c>
      <c r="W92" s="12">
        <v>122</v>
      </c>
      <c r="X92" s="12">
        <v>163</v>
      </c>
      <c r="Y92" s="12">
        <v>34</v>
      </c>
      <c r="Z92" s="12">
        <v>62</v>
      </c>
      <c r="AA92" s="12">
        <v>141</v>
      </c>
      <c r="AB92" s="12">
        <v>12</v>
      </c>
      <c r="AC92" s="120">
        <v>8</v>
      </c>
      <c r="AD92" s="12">
        <v>120</v>
      </c>
      <c r="AE92" s="12">
        <v>0</v>
      </c>
      <c r="AF92" s="12">
        <f>SUM(S92:AE92)</f>
        <v>2017</v>
      </c>
      <c r="AH92" s="64"/>
    </row>
    <row r="93" spans="1:34">
      <c r="A93" s="22" t="s">
        <v>46</v>
      </c>
      <c r="B93" s="47">
        <f>SUM(B90:B92)</f>
        <v>44349908</v>
      </c>
      <c r="C93" s="47">
        <f t="shared" ref="C93:L93" si="11">SUM(C90:C92)</f>
        <v>19865957</v>
      </c>
      <c r="D93" s="47">
        <f t="shared" si="11"/>
        <v>4260790</v>
      </c>
      <c r="E93" s="47">
        <f t="shared" si="11"/>
        <v>8275435</v>
      </c>
      <c r="F93" s="47">
        <f t="shared" si="11"/>
        <v>1161360</v>
      </c>
      <c r="G93" s="47">
        <f t="shared" si="11"/>
        <v>2799333</v>
      </c>
      <c r="H93" s="47">
        <f t="shared" si="11"/>
        <v>1957111</v>
      </c>
      <c r="I93" s="47">
        <f t="shared" si="11"/>
        <v>1881169</v>
      </c>
      <c r="J93" s="47">
        <f t="shared" si="11"/>
        <v>4213213</v>
      </c>
      <c r="K93" s="47">
        <f t="shared" si="11"/>
        <v>3034645</v>
      </c>
      <c r="L93" s="47">
        <f t="shared" si="11"/>
        <v>816949</v>
      </c>
      <c r="M93" s="47">
        <f>SUM(M90:M92)</f>
        <v>8473049</v>
      </c>
      <c r="N93" s="47">
        <f>SUM(N90:N92)</f>
        <v>27413</v>
      </c>
      <c r="O93" s="68">
        <f>SUM(O90:O92)</f>
        <v>101116332</v>
      </c>
      <c r="Q93" s="64"/>
      <c r="R93" s="22" t="s">
        <v>46</v>
      </c>
      <c r="S93" s="47">
        <f>SUM(S90:S92)</f>
        <v>7401969</v>
      </c>
      <c r="T93" s="47">
        <f t="shared" ref="T93:AC93" si="12">SUM(T90:T92)</f>
        <v>3087531</v>
      </c>
      <c r="U93" s="47">
        <f t="shared" si="12"/>
        <v>1230980</v>
      </c>
      <c r="V93" s="47">
        <f t="shared" si="12"/>
        <v>1910031</v>
      </c>
      <c r="W93" s="47">
        <f t="shared" si="12"/>
        <v>279692</v>
      </c>
      <c r="X93" s="47">
        <f t="shared" si="12"/>
        <v>722442</v>
      </c>
      <c r="Y93" s="47">
        <f t="shared" si="12"/>
        <v>442147</v>
      </c>
      <c r="Z93" s="47">
        <f t="shared" si="12"/>
        <v>414097</v>
      </c>
      <c r="AA93" s="47">
        <f t="shared" si="12"/>
        <v>1207488</v>
      </c>
      <c r="AB93" s="47">
        <f t="shared" si="12"/>
        <v>501753</v>
      </c>
      <c r="AC93" s="47">
        <f t="shared" si="12"/>
        <v>198330</v>
      </c>
      <c r="AD93" s="47">
        <f>SUM(AD90:AD92)</f>
        <v>1658967</v>
      </c>
      <c r="AE93" s="47">
        <f>SUM(AE90:AE92)</f>
        <v>1529</v>
      </c>
      <c r="AF93" s="68">
        <f>SUM(AF90:AF92)</f>
        <v>19056956</v>
      </c>
      <c r="AH93" s="64"/>
    </row>
    <row r="94" spans="1:34">
      <c r="A94" s="3" t="s">
        <v>260</v>
      </c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R94" s="3" t="s">
        <v>260</v>
      </c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</row>
    <row r="95" spans="1:34">
      <c r="S95" s="6"/>
      <c r="T95" s="6"/>
      <c r="U95" s="6"/>
      <c r="V95" s="6"/>
    </row>
    <row r="96" spans="1:34">
      <c r="A96" s="7" t="s">
        <v>83</v>
      </c>
      <c r="R96" s="7" t="s">
        <v>86</v>
      </c>
      <c r="S96" s="6"/>
      <c r="T96" s="6"/>
      <c r="U96" s="6"/>
      <c r="V96" s="6"/>
    </row>
    <row r="97" spans="1:34">
      <c r="A97" s="7" t="s">
        <v>446</v>
      </c>
      <c r="R97" s="7" t="s">
        <v>447</v>
      </c>
      <c r="S97" s="6"/>
      <c r="T97" s="6"/>
      <c r="U97" s="6"/>
      <c r="V97" s="6"/>
    </row>
    <row r="98" spans="1:34" ht="38.25">
      <c r="A98" s="17" t="s">
        <v>51</v>
      </c>
      <c r="B98" s="30" t="s">
        <v>9</v>
      </c>
      <c r="C98" s="30" t="s">
        <v>10</v>
      </c>
      <c r="D98" s="30" t="s">
        <v>11</v>
      </c>
      <c r="E98" s="30" t="s">
        <v>12</v>
      </c>
      <c r="F98" s="30" t="s">
        <v>13</v>
      </c>
      <c r="G98" s="30" t="s">
        <v>138</v>
      </c>
      <c r="H98" s="30" t="s">
        <v>139</v>
      </c>
      <c r="I98" s="30" t="s">
        <v>140</v>
      </c>
      <c r="J98" s="30" t="s">
        <v>141</v>
      </c>
      <c r="K98" s="30" t="s">
        <v>176</v>
      </c>
      <c r="L98" s="30" t="s">
        <v>344</v>
      </c>
      <c r="M98" s="30" t="s">
        <v>31</v>
      </c>
      <c r="N98" s="30" t="s">
        <v>195</v>
      </c>
      <c r="O98" s="30" t="s">
        <v>48</v>
      </c>
      <c r="R98" s="17" t="s">
        <v>51</v>
      </c>
      <c r="S98" s="30" t="s">
        <v>9</v>
      </c>
      <c r="T98" s="30" t="s">
        <v>10</v>
      </c>
      <c r="U98" s="30" t="s">
        <v>11</v>
      </c>
      <c r="V98" s="30" t="s">
        <v>12</v>
      </c>
      <c r="W98" s="30" t="s">
        <v>13</v>
      </c>
      <c r="X98" s="30" t="s">
        <v>138</v>
      </c>
      <c r="Y98" s="30" t="s">
        <v>139</v>
      </c>
      <c r="Z98" s="30" t="s">
        <v>140</v>
      </c>
      <c r="AA98" s="30" t="s">
        <v>141</v>
      </c>
      <c r="AB98" s="30" t="s">
        <v>176</v>
      </c>
      <c r="AC98" s="30" t="s">
        <v>344</v>
      </c>
      <c r="AD98" s="30" t="s">
        <v>31</v>
      </c>
      <c r="AE98" s="30" t="s">
        <v>195</v>
      </c>
      <c r="AF98" s="30" t="s">
        <v>48</v>
      </c>
    </row>
    <row r="99" spans="1:34">
      <c r="A99" s="15" t="s">
        <v>40</v>
      </c>
      <c r="B99" s="4">
        <v>187716</v>
      </c>
      <c r="C99" s="4">
        <v>55274</v>
      </c>
      <c r="D99" s="4">
        <v>29436</v>
      </c>
      <c r="E99" s="4">
        <v>64032</v>
      </c>
      <c r="F99" s="4">
        <v>11227</v>
      </c>
      <c r="G99" s="4">
        <v>15778</v>
      </c>
      <c r="H99" s="4">
        <v>11732</v>
      </c>
      <c r="I99" s="4">
        <v>7240</v>
      </c>
      <c r="J99" s="4">
        <v>3764</v>
      </c>
      <c r="K99" s="4">
        <v>1778</v>
      </c>
      <c r="L99" s="117">
        <v>6974</v>
      </c>
      <c r="M99" s="4">
        <v>27794</v>
      </c>
      <c r="N99" s="4">
        <v>219</v>
      </c>
      <c r="O99" s="4">
        <f t="shared" ref="O99:O106" si="13">SUM(B99:N99)</f>
        <v>422964</v>
      </c>
      <c r="Q99" s="65"/>
      <c r="R99" s="15" t="s">
        <v>40</v>
      </c>
      <c r="S99" s="4">
        <v>1228</v>
      </c>
      <c r="T99" s="4">
        <v>455</v>
      </c>
      <c r="U99" s="4">
        <v>317</v>
      </c>
      <c r="V99" s="4">
        <v>719</v>
      </c>
      <c r="W99" s="4">
        <v>129</v>
      </c>
      <c r="X99" s="4">
        <v>253</v>
      </c>
      <c r="Y99" s="4">
        <v>43</v>
      </c>
      <c r="Z99" s="4">
        <v>23</v>
      </c>
      <c r="AA99" s="4">
        <v>63</v>
      </c>
      <c r="AB99" s="4">
        <v>30</v>
      </c>
      <c r="AC99" s="117">
        <v>30</v>
      </c>
      <c r="AD99" s="4">
        <v>85</v>
      </c>
      <c r="AE99" s="4">
        <v>0</v>
      </c>
      <c r="AF99" s="4">
        <f t="shared" ref="AF99:AF106" si="14">SUM(S99:AE99)</f>
        <v>3375</v>
      </c>
      <c r="AH99" s="65"/>
    </row>
    <row r="100" spans="1:34">
      <c r="A100" s="18" t="s">
        <v>2</v>
      </c>
      <c r="B100" s="5">
        <v>2877681</v>
      </c>
      <c r="C100" s="5">
        <v>645403</v>
      </c>
      <c r="D100" s="5">
        <v>252674</v>
      </c>
      <c r="E100" s="5">
        <v>550034</v>
      </c>
      <c r="F100" s="5">
        <v>97057</v>
      </c>
      <c r="G100" s="5">
        <v>136523</v>
      </c>
      <c r="H100" s="5">
        <v>228153</v>
      </c>
      <c r="I100" s="5">
        <v>62801</v>
      </c>
      <c r="J100" s="5">
        <v>35113</v>
      </c>
      <c r="K100" s="5">
        <v>22987</v>
      </c>
      <c r="L100" s="119">
        <v>59591</v>
      </c>
      <c r="M100" s="5">
        <v>301055</v>
      </c>
      <c r="N100" s="5">
        <v>1318</v>
      </c>
      <c r="O100" s="5">
        <f t="shared" si="13"/>
        <v>5270390</v>
      </c>
      <c r="Q100" s="64"/>
      <c r="R100" s="18" t="s">
        <v>2</v>
      </c>
      <c r="S100" s="5">
        <v>62463</v>
      </c>
      <c r="T100" s="5">
        <v>20371</v>
      </c>
      <c r="U100" s="5">
        <v>11895</v>
      </c>
      <c r="V100" s="5">
        <v>26046</v>
      </c>
      <c r="W100" s="5">
        <v>3369</v>
      </c>
      <c r="X100" s="5">
        <v>6840</v>
      </c>
      <c r="Y100" s="5">
        <v>4829</v>
      </c>
      <c r="Z100" s="5">
        <v>2642</v>
      </c>
      <c r="AA100" s="5">
        <v>3060</v>
      </c>
      <c r="AB100" s="5">
        <v>936</v>
      </c>
      <c r="AC100" s="119">
        <v>1720</v>
      </c>
      <c r="AD100" s="5">
        <v>11372</v>
      </c>
      <c r="AE100" s="5">
        <v>4</v>
      </c>
      <c r="AF100" s="5">
        <f t="shared" si="14"/>
        <v>155547</v>
      </c>
      <c r="AH100" s="64"/>
    </row>
    <row r="101" spans="1:34">
      <c r="A101" s="18" t="s">
        <v>41</v>
      </c>
      <c r="B101" s="5">
        <v>16274864</v>
      </c>
      <c r="C101" s="5">
        <v>3174152</v>
      </c>
      <c r="D101" s="5">
        <v>1208256</v>
      </c>
      <c r="E101" s="5">
        <v>1924632</v>
      </c>
      <c r="F101" s="5">
        <v>390615</v>
      </c>
      <c r="G101" s="5">
        <v>603578</v>
      </c>
      <c r="H101" s="5">
        <v>1206905</v>
      </c>
      <c r="I101" s="5">
        <v>356000</v>
      </c>
      <c r="J101" s="5">
        <v>317885</v>
      </c>
      <c r="K101" s="5">
        <v>166299</v>
      </c>
      <c r="L101" s="119">
        <v>260392</v>
      </c>
      <c r="M101" s="5">
        <v>1607898</v>
      </c>
      <c r="N101" s="5">
        <v>7432</v>
      </c>
      <c r="O101" s="5">
        <f t="shared" si="13"/>
        <v>27498908</v>
      </c>
      <c r="Q101" s="64"/>
      <c r="R101" s="18" t="s">
        <v>41</v>
      </c>
      <c r="S101" s="5">
        <v>2251408</v>
      </c>
      <c r="T101" s="5">
        <v>518736</v>
      </c>
      <c r="U101" s="5">
        <v>322502</v>
      </c>
      <c r="V101" s="5">
        <v>483650</v>
      </c>
      <c r="W101" s="5">
        <v>91844</v>
      </c>
      <c r="X101" s="5">
        <v>167476</v>
      </c>
      <c r="Y101" s="5">
        <v>234939</v>
      </c>
      <c r="Z101" s="5">
        <v>80680</v>
      </c>
      <c r="AA101" s="5">
        <v>98134</v>
      </c>
      <c r="AB101" s="5">
        <v>43450</v>
      </c>
      <c r="AC101" s="119">
        <v>56390</v>
      </c>
      <c r="AD101" s="5">
        <v>342834</v>
      </c>
      <c r="AE101" s="5">
        <v>295</v>
      </c>
      <c r="AF101" s="5">
        <f t="shared" si="14"/>
        <v>4692338</v>
      </c>
      <c r="AH101" s="64"/>
    </row>
    <row r="102" spans="1:34">
      <c r="A102" s="18" t="s">
        <v>42</v>
      </c>
      <c r="B102" s="5">
        <v>12666074</v>
      </c>
      <c r="C102" s="5">
        <v>3948766</v>
      </c>
      <c r="D102" s="5">
        <v>1044357</v>
      </c>
      <c r="E102" s="5">
        <v>1719672</v>
      </c>
      <c r="F102" s="5">
        <v>284697</v>
      </c>
      <c r="G102" s="5">
        <v>642686</v>
      </c>
      <c r="H102" s="5">
        <v>502184</v>
      </c>
      <c r="I102" s="5">
        <v>436148</v>
      </c>
      <c r="J102" s="5">
        <v>703481</v>
      </c>
      <c r="K102" s="5">
        <v>339820</v>
      </c>
      <c r="L102" s="119">
        <v>209449</v>
      </c>
      <c r="M102" s="5">
        <v>1860922</v>
      </c>
      <c r="N102" s="5">
        <v>5967</v>
      </c>
      <c r="O102" s="5">
        <f t="shared" si="13"/>
        <v>24364223</v>
      </c>
      <c r="Q102" s="64"/>
      <c r="R102" s="18" t="s">
        <v>42</v>
      </c>
      <c r="S102" s="5">
        <v>2745780</v>
      </c>
      <c r="T102" s="5">
        <v>823609</v>
      </c>
      <c r="U102" s="5">
        <v>410600</v>
      </c>
      <c r="V102" s="5">
        <v>575316</v>
      </c>
      <c r="W102" s="5">
        <v>95897</v>
      </c>
      <c r="X102" s="5">
        <v>226666</v>
      </c>
      <c r="Y102" s="5">
        <v>196206</v>
      </c>
      <c r="Z102" s="5">
        <v>133326</v>
      </c>
      <c r="AA102" s="5">
        <v>265919</v>
      </c>
      <c r="AB102" s="5">
        <v>94011</v>
      </c>
      <c r="AC102" s="119">
        <v>66952</v>
      </c>
      <c r="AD102" s="5">
        <v>481380</v>
      </c>
      <c r="AE102" s="5">
        <v>415</v>
      </c>
      <c r="AF102" s="5">
        <f t="shared" si="14"/>
        <v>6116077</v>
      </c>
      <c r="AH102" s="64"/>
    </row>
    <row r="103" spans="1:34">
      <c r="A103" s="18" t="s">
        <v>43</v>
      </c>
      <c r="B103" s="5">
        <v>6845562</v>
      </c>
      <c r="C103" s="5">
        <v>4988138</v>
      </c>
      <c r="D103" s="5">
        <v>787529</v>
      </c>
      <c r="E103" s="5">
        <v>1777666</v>
      </c>
      <c r="F103" s="5">
        <v>183545</v>
      </c>
      <c r="G103" s="5">
        <v>598248</v>
      </c>
      <c r="H103" s="5">
        <v>7995</v>
      </c>
      <c r="I103" s="5">
        <v>399346</v>
      </c>
      <c r="J103" s="5">
        <v>1063823</v>
      </c>
      <c r="K103" s="5">
        <v>673613</v>
      </c>
      <c r="L103" s="119">
        <v>158814</v>
      </c>
      <c r="M103" s="5">
        <v>1975145</v>
      </c>
      <c r="N103" s="5">
        <v>4832</v>
      </c>
      <c r="O103" s="5">
        <f t="shared" si="13"/>
        <v>19464256</v>
      </c>
      <c r="Q103" s="64"/>
      <c r="R103" s="18" t="s">
        <v>43</v>
      </c>
      <c r="S103" s="5">
        <v>1331519</v>
      </c>
      <c r="T103" s="5">
        <v>792959</v>
      </c>
      <c r="U103" s="5">
        <v>249354</v>
      </c>
      <c r="V103" s="5">
        <v>420751</v>
      </c>
      <c r="W103" s="5">
        <v>48893</v>
      </c>
      <c r="X103" s="5">
        <v>162321</v>
      </c>
      <c r="Y103" s="5">
        <v>6130</v>
      </c>
      <c r="Z103" s="5">
        <v>93714</v>
      </c>
      <c r="AA103" s="5">
        <v>312798</v>
      </c>
      <c r="AB103" s="5">
        <v>131600</v>
      </c>
      <c r="AC103" s="119">
        <v>42719</v>
      </c>
      <c r="AD103" s="5">
        <v>379245</v>
      </c>
      <c r="AE103" s="5">
        <v>239</v>
      </c>
      <c r="AF103" s="5">
        <f t="shared" si="14"/>
        <v>3972242</v>
      </c>
      <c r="AH103" s="64"/>
    </row>
    <row r="104" spans="1:34">
      <c r="A104" s="18" t="s">
        <v>44</v>
      </c>
      <c r="B104" s="5">
        <v>4361633</v>
      </c>
      <c r="C104" s="5">
        <v>5361332</v>
      </c>
      <c r="D104" s="5">
        <v>689372</v>
      </c>
      <c r="E104" s="5">
        <v>1748194</v>
      </c>
      <c r="F104" s="5">
        <v>145101</v>
      </c>
      <c r="G104" s="5">
        <v>585527</v>
      </c>
      <c r="H104" s="5">
        <v>84</v>
      </c>
      <c r="I104" s="5">
        <v>409997</v>
      </c>
      <c r="J104" s="5">
        <v>1346067</v>
      </c>
      <c r="K104" s="5">
        <v>1178384</v>
      </c>
      <c r="L104" s="119">
        <v>102228</v>
      </c>
      <c r="M104" s="5">
        <v>1985825</v>
      </c>
      <c r="N104" s="5">
        <v>4940</v>
      </c>
      <c r="O104" s="5">
        <f t="shared" si="13"/>
        <v>17918684</v>
      </c>
      <c r="Q104" s="64"/>
      <c r="R104" s="18" t="s">
        <v>44</v>
      </c>
      <c r="S104" s="5">
        <v>811986</v>
      </c>
      <c r="T104" s="5">
        <v>739777</v>
      </c>
      <c r="U104" s="5">
        <v>182828</v>
      </c>
      <c r="V104" s="5">
        <v>321911</v>
      </c>
      <c r="W104" s="5">
        <v>32318</v>
      </c>
      <c r="X104" s="5">
        <v>123512</v>
      </c>
      <c r="Y104" s="5">
        <v>0</v>
      </c>
      <c r="Z104" s="5">
        <v>74496</v>
      </c>
      <c r="AA104" s="5">
        <v>354845</v>
      </c>
      <c r="AB104" s="5">
        <v>156842</v>
      </c>
      <c r="AC104" s="119">
        <v>25035</v>
      </c>
      <c r="AD104" s="5">
        <v>344032</v>
      </c>
      <c r="AE104" s="5">
        <v>564</v>
      </c>
      <c r="AF104" s="5">
        <f t="shared" si="14"/>
        <v>3168146</v>
      </c>
      <c r="AH104" s="64"/>
    </row>
    <row r="105" spans="1:34">
      <c r="A105" s="18" t="s">
        <v>3</v>
      </c>
      <c r="B105" s="5">
        <v>1136378</v>
      </c>
      <c r="C105" s="5">
        <v>1692892</v>
      </c>
      <c r="D105" s="5">
        <v>249166</v>
      </c>
      <c r="E105" s="5">
        <v>491205</v>
      </c>
      <c r="F105" s="5">
        <v>49118</v>
      </c>
      <c r="G105" s="5">
        <v>216993</v>
      </c>
      <c r="H105" s="5">
        <v>58</v>
      </c>
      <c r="I105" s="5">
        <v>209637</v>
      </c>
      <c r="J105" s="5">
        <v>743080</v>
      </c>
      <c r="K105" s="5">
        <v>651764</v>
      </c>
      <c r="L105" s="119">
        <v>19501</v>
      </c>
      <c r="M105" s="5">
        <v>714410</v>
      </c>
      <c r="N105" s="5">
        <v>2705</v>
      </c>
      <c r="O105" s="5">
        <f t="shared" si="13"/>
        <v>6176907</v>
      </c>
      <c r="Q105" s="64"/>
      <c r="R105" s="18" t="s">
        <v>3</v>
      </c>
      <c r="S105" s="5">
        <v>197567</v>
      </c>
      <c r="T105" s="5">
        <v>191624</v>
      </c>
      <c r="U105" s="5">
        <v>53467</v>
      </c>
      <c r="V105" s="5">
        <v>81638</v>
      </c>
      <c r="W105" s="5">
        <v>7237</v>
      </c>
      <c r="X105" s="5">
        <v>35370</v>
      </c>
      <c r="Y105" s="5">
        <v>0</v>
      </c>
      <c r="Z105" s="5">
        <v>29215</v>
      </c>
      <c r="AA105" s="5">
        <v>172669</v>
      </c>
      <c r="AB105" s="5">
        <v>74884</v>
      </c>
      <c r="AC105" s="119">
        <v>5484</v>
      </c>
      <c r="AD105" s="5">
        <v>100019</v>
      </c>
      <c r="AE105" s="5">
        <v>12</v>
      </c>
      <c r="AF105" s="5">
        <f t="shared" si="14"/>
        <v>949186</v>
      </c>
      <c r="AH105" s="64"/>
    </row>
    <row r="106" spans="1:34">
      <c r="A106" s="33" t="s">
        <v>195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119">
        <v>0</v>
      </c>
      <c r="M106" s="5">
        <v>0</v>
      </c>
      <c r="N106" s="5">
        <v>0</v>
      </c>
      <c r="O106" s="5">
        <f t="shared" si="13"/>
        <v>0</v>
      </c>
      <c r="Q106" s="64"/>
      <c r="R106" s="33" t="s">
        <v>195</v>
      </c>
      <c r="S106" s="5">
        <v>18</v>
      </c>
      <c r="T106" s="5">
        <v>0</v>
      </c>
      <c r="U106" s="5">
        <v>17</v>
      </c>
      <c r="V106" s="5">
        <v>0</v>
      </c>
      <c r="W106" s="5">
        <v>5</v>
      </c>
      <c r="X106" s="5">
        <v>4</v>
      </c>
      <c r="Y106" s="5">
        <v>0</v>
      </c>
      <c r="Z106" s="5">
        <v>1</v>
      </c>
      <c r="AA106" s="5">
        <v>0</v>
      </c>
      <c r="AB106" s="5">
        <v>0</v>
      </c>
      <c r="AC106" s="119">
        <v>0</v>
      </c>
      <c r="AD106" s="5">
        <v>0</v>
      </c>
      <c r="AE106" s="5">
        <v>0</v>
      </c>
      <c r="AF106" s="5">
        <f t="shared" si="14"/>
        <v>45</v>
      </c>
      <c r="AH106" s="64"/>
    </row>
    <row r="107" spans="1:34">
      <c r="A107" s="22" t="s">
        <v>46</v>
      </c>
      <c r="B107" s="47">
        <f>SUM(B99:B106)</f>
        <v>44349908</v>
      </c>
      <c r="C107" s="47">
        <f t="shared" ref="C107:L107" si="15">SUM(C99:C106)</f>
        <v>19865957</v>
      </c>
      <c r="D107" s="47">
        <f t="shared" si="15"/>
        <v>4260790</v>
      </c>
      <c r="E107" s="47">
        <f t="shared" si="15"/>
        <v>8275435</v>
      </c>
      <c r="F107" s="47">
        <f t="shared" si="15"/>
        <v>1161360</v>
      </c>
      <c r="G107" s="47">
        <f t="shared" si="15"/>
        <v>2799333</v>
      </c>
      <c r="H107" s="47">
        <f t="shared" si="15"/>
        <v>1957111</v>
      </c>
      <c r="I107" s="47">
        <f t="shared" si="15"/>
        <v>1881169</v>
      </c>
      <c r="J107" s="47">
        <f t="shared" si="15"/>
        <v>4213213</v>
      </c>
      <c r="K107" s="47">
        <f t="shared" si="15"/>
        <v>3034645</v>
      </c>
      <c r="L107" s="47">
        <f t="shared" si="15"/>
        <v>816949</v>
      </c>
      <c r="M107" s="47">
        <f>SUM(M99:M106)</f>
        <v>8473049</v>
      </c>
      <c r="N107" s="47">
        <f>SUM(N99:N106)</f>
        <v>27413</v>
      </c>
      <c r="O107" s="47">
        <f>SUM(O99:O106)</f>
        <v>101116332</v>
      </c>
      <c r="Q107" s="64"/>
      <c r="R107" s="22" t="s">
        <v>46</v>
      </c>
      <c r="S107" s="47">
        <f>SUM(S99:S106)</f>
        <v>7401969</v>
      </c>
      <c r="T107" s="47">
        <f t="shared" ref="T107:AC107" si="16">SUM(T99:T106)</f>
        <v>3087531</v>
      </c>
      <c r="U107" s="47">
        <f t="shared" si="16"/>
        <v>1230980</v>
      </c>
      <c r="V107" s="47">
        <f t="shared" si="16"/>
        <v>1910031</v>
      </c>
      <c r="W107" s="47">
        <f t="shared" si="16"/>
        <v>279692</v>
      </c>
      <c r="X107" s="47">
        <f t="shared" si="16"/>
        <v>722442</v>
      </c>
      <c r="Y107" s="47">
        <f t="shared" si="16"/>
        <v>442147</v>
      </c>
      <c r="Z107" s="47">
        <f t="shared" si="16"/>
        <v>414097</v>
      </c>
      <c r="AA107" s="47">
        <f t="shared" si="16"/>
        <v>1207488</v>
      </c>
      <c r="AB107" s="47">
        <f t="shared" si="16"/>
        <v>501753</v>
      </c>
      <c r="AC107" s="47">
        <f t="shared" si="16"/>
        <v>198330</v>
      </c>
      <c r="AD107" s="47">
        <f>SUM(AD99:AD106)</f>
        <v>1658967</v>
      </c>
      <c r="AE107" s="47">
        <f>SUM(AE99:AE106)</f>
        <v>1529</v>
      </c>
      <c r="AF107" s="47">
        <f>SUM(AF99:AF106)</f>
        <v>19056956</v>
      </c>
      <c r="AH107" s="64"/>
    </row>
    <row r="108" spans="1:34">
      <c r="A108" s="3" t="s">
        <v>260</v>
      </c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R108" s="3" t="s">
        <v>260</v>
      </c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</row>
    <row r="109" spans="1:34">
      <c r="S109" s="6"/>
      <c r="T109" s="6"/>
      <c r="U109" s="6"/>
      <c r="V109" s="6"/>
    </row>
    <row r="110" spans="1:34">
      <c r="A110" s="7" t="s">
        <v>84</v>
      </c>
      <c r="R110" s="7" t="s">
        <v>87</v>
      </c>
      <c r="S110" s="6"/>
      <c r="T110" s="6"/>
      <c r="U110" s="6"/>
      <c r="V110" s="6"/>
    </row>
    <row r="111" spans="1:34">
      <c r="A111" s="7" t="s">
        <v>448</v>
      </c>
      <c r="R111" s="7" t="s">
        <v>449</v>
      </c>
      <c r="S111" s="6"/>
      <c r="T111" s="6"/>
      <c r="U111" s="6"/>
      <c r="V111" s="6"/>
    </row>
    <row r="112" spans="1:34" ht="38.25">
      <c r="A112" s="17" t="s">
        <v>124</v>
      </c>
      <c r="B112" s="30" t="s">
        <v>9</v>
      </c>
      <c r="C112" s="30" t="s">
        <v>10</v>
      </c>
      <c r="D112" s="30" t="s">
        <v>11</v>
      </c>
      <c r="E112" s="30" t="s">
        <v>12</v>
      </c>
      <c r="F112" s="30" t="s">
        <v>13</v>
      </c>
      <c r="G112" s="30" t="s">
        <v>138</v>
      </c>
      <c r="H112" s="30" t="s">
        <v>139</v>
      </c>
      <c r="I112" s="30" t="s">
        <v>140</v>
      </c>
      <c r="J112" s="30" t="s">
        <v>141</v>
      </c>
      <c r="K112" s="30" t="s">
        <v>176</v>
      </c>
      <c r="L112" s="30" t="s">
        <v>344</v>
      </c>
      <c r="M112" s="30" t="s">
        <v>31</v>
      </c>
      <c r="N112" s="30" t="s">
        <v>195</v>
      </c>
      <c r="O112" s="30" t="s">
        <v>48</v>
      </c>
      <c r="R112" s="17" t="s">
        <v>124</v>
      </c>
      <c r="S112" s="30" t="s">
        <v>9</v>
      </c>
      <c r="T112" s="30" t="s">
        <v>10</v>
      </c>
      <c r="U112" s="30" t="s">
        <v>11</v>
      </c>
      <c r="V112" s="30" t="s">
        <v>12</v>
      </c>
      <c r="W112" s="30" t="s">
        <v>13</v>
      </c>
      <c r="X112" s="30" t="s">
        <v>138</v>
      </c>
      <c r="Y112" s="30" t="s">
        <v>139</v>
      </c>
      <c r="Z112" s="30" t="s">
        <v>140</v>
      </c>
      <c r="AA112" s="30" t="s">
        <v>141</v>
      </c>
      <c r="AB112" s="30" t="s">
        <v>176</v>
      </c>
      <c r="AC112" s="30" t="s">
        <v>344</v>
      </c>
      <c r="AD112" s="30" t="s">
        <v>31</v>
      </c>
      <c r="AE112" s="30" t="s">
        <v>195</v>
      </c>
      <c r="AF112" s="30" t="s">
        <v>48</v>
      </c>
    </row>
    <row r="113" spans="1:34">
      <c r="A113" s="23" t="s">
        <v>14</v>
      </c>
      <c r="B113" s="4">
        <v>125884</v>
      </c>
      <c r="C113" s="4">
        <v>70574</v>
      </c>
      <c r="D113" s="4">
        <v>31238</v>
      </c>
      <c r="E113" s="4">
        <v>53843</v>
      </c>
      <c r="F113" s="4">
        <v>10519</v>
      </c>
      <c r="G113" s="4">
        <v>23989</v>
      </c>
      <c r="H113" s="4">
        <v>23778</v>
      </c>
      <c r="I113" s="4">
        <v>13661</v>
      </c>
      <c r="J113" s="4">
        <v>31348</v>
      </c>
      <c r="K113" s="4">
        <v>18070</v>
      </c>
      <c r="L113" s="117">
        <v>7920</v>
      </c>
      <c r="M113" s="4">
        <v>43207</v>
      </c>
      <c r="N113" s="4">
        <v>790</v>
      </c>
      <c r="O113" s="4">
        <f t="shared" ref="O113:O129" si="17">SUM(B113:N113)</f>
        <v>454821</v>
      </c>
      <c r="Q113" s="65"/>
      <c r="R113" s="23" t="s">
        <v>14</v>
      </c>
      <c r="S113" s="4">
        <v>29234</v>
      </c>
      <c r="T113" s="4">
        <v>12184</v>
      </c>
      <c r="U113" s="4">
        <v>8108</v>
      </c>
      <c r="V113" s="4">
        <v>9937</v>
      </c>
      <c r="W113" s="4">
        <v>2306</v>
      </c>
      <c r="X113" s="4">
        <v>4182</v>
      </c>
      <c r="Y113" s="4">
        <v>3498</v>
      </c>
      <c r="Z113" s="4">
        <v>2869</v>
      </c>
      <c r="AA113" s="4">
        <v>8951</v>
      </c>
      <c r="AB113" s="4">
        <v>2861</v>
      </c>
      <c r="AC113" s="117">
        <v>1382</v>
      </c>
      <c r="AD113" s="4">
        <v>7730</v>
      </c>
      <c r="AE113" s="4">
        <v>9</v>
      </c>
      <c r="AF113" s="4">
        <f t="shared" ref="AF113:AF129" si="18">SUM(S113:AE113)</f>
        <v>93251</v>
      </c>
      <c r="AH113" s="65"/>
    </row>
    <row r="114" spans="1:34">
      <c r="A114" s="24" t="s">
        <v>15</v>
      </c>
      <c r="B114" s="5">
        <v>1042456</v>
      </c>
      <c r="C114" s="5">
        <v>367009</v>
      </c>
      <c r="D114" s="5">
        <v>62249</v>
      </c>
      <c r="E114" s="5">
        <v>163688</v>
      </c>
      <c r="F114" s="5">
        <v>19874</v>
      </c>
      <c r="G114" s="5">
        <v>54115</v>
      </c>
      <c r="H114" s="5">
        <v>22027</v>
      </c>
      <c r="I114" s="5">
        <v>34414</v>
      </c>
      <c r="J114" s="5">
        <v>67591</v>
      </c>
      <c r="K114" s="5">
        <v>46283</v>
      </c>
      <c r="L114" s="119">
        <v>29361</v>
      </c>
      <c r="M114" s="5">
        <v>154551</v>
      </c>
      <c r="N114" s="5">
        <v>606</v>
      </c>
      <c r="O114" s="5">
        <f t="shared" si="17"/>
        <v>2064224</v>
      </c>
      <c r="Q114" s="64"/>
      <c r="R114" s="24" t="s">
        <v>15</v>
      </c>
      <c r="S114" s="5">
        <v>156004</v>
      </c>
      <c r="T114" s="5">
        <v>71863</v>
      </c>
      <c r="U114" s="5">
        <v>20099</v>
      </c>
      <c r="V114" s="5">
        <v>41022</v>
      </c>
      <c r="W114" s="5">
        <v>5300</v>
      </c>
      <c r="X114" s="5">
        <v>13928</v>
      </c>
      <c r="Y114" s="5">
        <v>4524</v>
      </c>
      <c r="Z114" s="5">
        <v>6915</v>
      </c>
      <c r="AA114" s="5">
        <v>15401</v>
      </c>
      <c r="AB114" s="5">
        <v>10725</v>
      </c>
      <c r="AC114" s="119">
        <v>3901</v>
      </c>
      <c r="AD114" s="5">
        <v>32961</v>
      </c>
      <c r="AE114" s="5">
        <v>70</v>
      </c>
      <c r="AF114" s="5">
        <f t="shared" si="18"/>
        <v>382713</v>
      </c>
      <c r="AH114" s="64"/>
    </row>
    <row r="115" spans="1:34" ht="15" customHeight="1">
      <c r="A115" s="24" t="s">
        <v>16</v>
      </c>
      <c r="B115" s="5">
        <v>1643074</v>
      </c>
      <c r="C115" s="5">
        <v>723261</v>
      </c>
      <c r="D115" s="5">
        <v>136319</v>
      </c>
      <c r="E115" s="5">
        <v>316164</v>
      </c>
      <c r="F115" s="5">
        <v>39763</v>
      </c>
      <c r="G115" s="5">
        <v>96447</v>
      </c>
      <c r="H115" s="5">
        <v>69428</v>
      </c>
      <c r="I115" s="5">
        <v>66307</v>
      </c>
      <c r="J115" s="5">
        <v>146246</v>
      </c>
      <c r="K115" s="5">
        <v>105322</v>
      </c>
      <c r="L115" s="119">
        <v>19013</v>
      </c>
      <c r="M115" s="5">
        <v>305315</v>
      </c>
      <c r="N115" s="5">
        <v>818</v>
      </c>
      <c r="O115" s="5">
        <f t="shared" si="17"/>
        <v>3667477</v>
      </c>
      <c r="Q115" s="64"/>
      <c r="R115" s="24" t="s">
        <v>16</v>
      </c>
      <c r="S115" s="5">
        <v>332647</v>
      </c>
      <c r="T115" s="5">
        <v>200052</v>
      </c>
      <c r="U115" s="5">
        <v>52135</v>
      </c>
      <c r="V115" s="5">
        <v>121149</v>
      </c>
      <c r="W115" s="5">
        <v>11888</v>
      </c>
      <c r="X115" s="5">
        <v>35805</v>
      </c>
      <c r="Y115" s="5">
        <v>19630</v>
      </c>
      <c r="Z115" s="5">
        <v>21720</v>
      </c>
      <c r="AA115" s="5">
        <v>50968</v>
      </c>
      <c r="AB115" s="5">
        <v>24743</v>
      </c>
      <c r="AC115" s="119">
        <v>8978</v>
      </c>
      <c r="AD115" s="5">
        <v>84981</v>
      </c>
      <c r="AE115" s="5">
        <v>111</v>
      </c>
      <c r="AF115" s="5">
        <f t="shared" si="18"/>
        <v>964807</v>
      </c>
      <c r="AH115" s="64"/>
    </row>
    <row r="116" spans="1:34" ht="15" customHeight="1">
      <c r="A116" s="24" t="s">
        <v>17</v>
      </c>
      <c r="B116" s="5">
        <v>837279</v>
      </c>
      <c r="C116" s="5">
        <v>374873</v>
      </c>
      <c r="D116" s="5">
        <v>75443</v>
      </c>
      <c r="E116" s="5">
        <v>164859</v>
      </c>
      <c r="F116" s="5">
        <v>16376</v>
      </c>
      <c r="G116" s="5">
        <v>58339</v>
      </c>
      <c r="H116" s="5">
        <v>31971</v>
      </c>
      <c r="I116" s="5">
        <v>44567</v>
      </c>
      <c r="J116" s="5">
        <v>92374</v>
      </c>
      <c r="K116" s="5">
        <v>67390</v>
      </c>
      <c r="L116" s="119">
        <v>29226</v>
      </c>
      <c r="M116" s="5">
        <v>171864</v>
      </c>
      <c r="N116" s="5">
        <v>2150</v>
      </c>
      <c r="O116" s="5">
        <f t="shared" si="17"/>
        <v>1966711</v>
      </c>
      <c r="Q116" s="64"/>
      <c r="R116" s="24" t="s">
        <v>17</v>
      </c>
      <c r="S116" s="5">
        <v>93284</v>
      </c>
      <c r="T116" s="5">
        <v>45481</v>
      </c>
      <c r="U116" s="5">
        <v>15724</v>
      </c>
      <c r="V116" s="5">
        <v>30504</v>
      </c>
      <c r="W116" s="5">
        <v>3009</v>
      </c>
      <c r="X116" s="5">
        <v>10364</v>
      </c>
      <c r="Y116" s="5">
        <v>4167</v>
      </c>
      <c r="Z116" s="5">
        <v>5938</v>
      </c>
      <c r="AA116" s="5">
        <v>14262</v>
      </c>
      <c r="AB116" s="5">
        <v>7269</v>
      </c>
      <c r="AC116" s="119">
        <v>4139</v>
      </c>
      <c r="AD116" s="5">
        <v>25241</v>
      </c>
      <c r="AE116" s="5">
        <v>28</v>
      </c>
      <c r="AF116" s="5">
        <f t="shared" si="18"/>
        <v>259410</v>
      </c>
      <c r="AH116" s="64"/>
    </row>
    <row r="117" spans="1:34" ht="15" customHeight="1">
      <c r="A117" s="24" t="s">
        <v>18</v>
      </c>
      <c r="B117" s="5">
        <v>1448214</v>
      </c>
      <c r="C117" s="5">
        <v>606951</v>
      </c>
      <c r="D117" s="5">
        <v>178705</v>
      </c>
      <c r="E117" s="5">
        <v>262587</v>
      </c>
      <c r="F117" s="5">
        <v>44273</v>
      </c>
      <c r="G117" s="5">
        <v>109092</v>
      </c>
      <c r="H117" s="5">
        <v>66496</v>
      </c>
      <c r="I117" s="5">
        <v>72811</v>
      </c>
      <c r="J117" s="5">
        <v>146376</v>
      </c>
      <c r="K117" s="5">
        <v>98658</v>
      </c>
      <c r="L117" s="119">
        <v>35405</v>
      </c>
      <c r="M117" s="5">
        <v>261691</v>
      </c>
      <c r="N117" s="5">
        <v>558</v>
      </c>
      <c r="O117" s="5">
        <f t="shared" si="17"/>
        <v>3331817</v>
      </c>
      <c r="Q117" s="64"/>
      <c r="R117" s="24" t="s">
        <v>18</v>
      </c>
      <c r="S117" s="5">
        <v>131451</v>
      </c>
      <c r="T117" s="5">
        <v>44585</v>
      </c>
      <c r="U117" s="5">
        <v>22041</v>
      </c>
      <c r="V117" s="5">
        <v>28629</v>
      </c>
      <c r="W117" s="5">
        <v>4092</v>
      </c>
      <c r="X117" s="5">
        <v>11906</v>
      </c>
      <c r="Y117" s="5">
        <v>6355</v>
      </c>
      <c r="Z117" s="5">
        <v>6985</v>
      </c>
      <c r="AA117" s="5">
        <v>19686</v>
      </c>
      <c r="AB117" s="5">
        <v>7643</v>
      </c>
      <c r="AC117" s="119">
        <v>3206</v>
      </c>
      <c r="AD117" s="5">
        <v>24195</v>
      </c>
      <c r="AE117" s="5">
        <v>19</v>
      </c>
      <c r="AF117" s="5">
        <f t="shared" si="18"/>
        <v>310793</v>
      </c>
      <c r="AH117" s="64"/>
    </row>
    <row r="118" spans="1:34" ht="15" customHeight="1">
      <c r="A118" s="24" t="s">
        <v>19</v>
      </c>
      <c r="B118" s="5">
        <v>4479747</v>
      </c>
      <c r="C118" s="5">
        <v>1870202</v>
      </c>
      <c r="D118" s="5">
        <v>421733</v>
      </c>
      <c r="E118" s="5">
        <v>797872</v>
      </c>
      <c r="F118" s="5">
        <v>105486</v>
      </c>
      <c r="G118" s="5">
        <v>268182</v>
      </c>
      <c r="H118" s="5">
        <v>191455</v>
      </c>
      <c r="I118" s="5">
        <v>192921</v>
      </c>
      <c r="J118" s="5">
        <v>423681</v>
      </c>
      <c r="K118" s="5">
        <v>307687</v>
      </c>
      <c r="L118" s="119">
        <v>71282</v>
      </c>
      <c r="M118" s="5">
        <v>826241</v>
      </c>
      <c r="N118" s="5">
        <v>3184</v>
      </c>
      <c r="O118" s="5">
        <f t="shared" si="17"/>
        <v>9959673</v>
      </c>
      <c r="Q118" s="64"/>
      <c r="R118" s="24" t="s">
        <v>19</v>
      </c>
      <c r="S118" s="5">
        <v>572612</v>
      </c>
      <c r="T118" s="5">
        <v>210851</v>
      </c>
      <c r="U118" s="5">
        <v>80491</v>
      </c>
      <c r="V118" s="5">
        <v>132759</v>
      </c>
      <c r="W118" s="5">
        <v>15641</v>
      </c>
      <c r="X118" s="5">
        <v>45562</v>
      </c>
      <c r="Y118" s="5">
        <v>26993</v>
      </c>
      <c r="Z118" s="5">
        <v>25262</v>
      </c>
      <c r="AA118" s="5">
        <v>74598</v>
      </c>
      <c r="AB118" s="5">
        <v>36077</v>
      </c>
      <c r="AC118" s="119">
        <v>13053</v>
      </c>
      <c r="AD118" s="5">
        <v>103833</v>
      </c>
      <c r="AE118" s="5">
        <v>138</v>
      </c>
      <c r="AF118" s="5">
        <f t="shared" si="18"/>
        <v>1337870</v>
      </c>
      <c r="AH118" s="64"/>
    </row>
    <row r="119" spans="1:34" ht="15" customHeight="1">
      <c r="A119" s="24" t="s">
        <v>20</v>
      </c>
      <c r="B119" s="5">
        <v>21336159</v>
      </c>
      <c r="C119" s="5">
        <v>8382061</v>
      </c>
      <c r="D119" s="5">
        <v>1941341</v>
      </c>
      <c r="E119" s="5">
        <v>3474835</v>
      </c>
      <c r="F119" s="5">
        <v>584525</v>
      </c>
      <c r="G119" s="5">
        <v>1211124</v>
      </c>
      <c r="H119" s="5">
        <v>641474</v>
      </c>
      <c r="I119" s="5">
        <v>891995</v>
      </c>
      <c r="J119" s="5">
        <v>1890542</v>
      </c>
      <c r="K119" s="5">
        <v>1413866</v>
      </c>
      <c r="L119" s="119">
        <v>379891</v>
      </c>
      <c r="M119" s="5">
        <v>3812452</v>
      </c>
      <c r="N119" s="5">
        <v>6345</v>
      </c>
      <c r="O119" s="5">
        <f t="shared" si="17"/>
        <v>45966610</v>
      </c>
      <c r="Q119" s="64"/>
      <c r="R119" s="24" t="s">
        <v>20</v>
      </c>
      <c r="S119" s="5">
        <v>4044491</v>
      </c>
      <c r="T119" s="5">
        <v>1694415</v>
      </c>
      <c r="U119" s="5">
        <v>721660</v>
      </c>
      <c r="V119" s="5">
        <v>1089721</v>
      </c>
      <c r="W119" s="5">
        <v>170441</v>
      </c>
      <c r="X119" s="5">
        <v>436876</v>
      </c>
      <c r="Y119" s="5">
        <v>246235</v>
      </c>
      <c r="Z119" s="5">
        <v>256261</v>
      </c>
      <c r="AA119" s="5">
        <v>744401</v>
      </c>
      <c r="AB119" s="5">
        <v>294327</v>
      </c>
      <c r="AC119" s="119">
        <v>119656</v>
      </c>
      <c r="AD119" s="5">
        <v>987575</v>
      </c>
      <c r="AE119" s="5">
        <v>553</v>
      </c>
      <c r="AF119" s="5">
        <f t="shared" si="18"/>
        <v>10806612</v>
      </c>
      <c r="AH119" s="64"/>
    </row>
    <row r="120" spans="1:34" ht="15" customHeight="1">
      <c r="A120" s="24" t="s">
        <v>21</v>
      </c>
      <c r="B120" s="5">
        <v>1935625</v>
      </c>
      <c r="C120" s="5">
        <v>1373028</v>
      </c>
      <c r="D120" s="5">
        <v>170487</v>
      </c>
      <c r="E120" s="5">
        <v>479369</v>
      </c>
      <c r="F120" s="5">
        <v>44824</v>
      </c>
      <c r="G120" s="5">
        <v>154565</v>
      </c>
      <c r="H120" s="5">
        <v>223266</v>
      </c>
      <c r="I120" s="5">
        <v>87454</v>
      </c>
      <c r="J120" s="5">
        <v>209418</v>
      </c>
      <c r="K120" s="5">
        <v>158460</v>
      </c>
      <c r="L120" s="119">
        <v>31107</v>
      </c>
      <c r="M120" s="5">
        <v>440486</v>
      </c>
      <c r="N120" s="5">
        <v>1606</v>
      </c>
      <c r="O120" s="5">
        <f t="shared" si="17"/>
        <v>5309695</v>
      </c>
      <c r="Q120" s="64"/>
      <c r="R120" s="24" t="s">
        <v>21</v>
      </c>
      <c r="S120" s="5">
        <v>271755</v>
      </c>
      <c r="T120" s="5">
        <v>122890</v>
      </c>
      <c r="U120" s="5">
        <v>34707</v>
      </c>
      <c r="V120" s="5">
        <v>69367</v>
      </c>
      <c r="W120" s="5">
        <v>8793</v>
      </c>
      <c r="X120" s="5">
        <v>23819</v>
      </c>
      <c r="Y120" s="5">
        <v>23884</v>
      </c>
      <c r="Z120" s="5">
        <v>11990</v>
      </c>
      <c r="AA120" s="5">
        <v>37812</v>
      </c>
      <c r="AB120" s="5">
        <v>17246</v>
      </c>
      <c r="AC120" s="119">
        <v>7691</v>
      </c>
      <c r="AD120" s="5">
        <v>49602</v>
      </c>
      <c r="AE120" s="5">
        <v>20</v>
      </c>
      <c r="AF120" s="5">
        <f t="shared" si="18"/>
        <v>679576</v>
      </c>
      <c r="AH120" s="64"/>
    </row>
    <row r="121" spans="1:34" ht="15" customHeight="1">
      <c r="A121" s="24" t="s">
        <v>22</v>
      </c>
      <c r="B121" s="5">
        <v>2152990</v>
      </c>
      <c r="C121" s="5">
        <v>1240916</v>
      </c>
      <c r="D121" s="5">
        <v>208546</v>
      </c>
      <c r="E121" s="5">
        <v>506480</v>
      </c>
      <c r="F121" s="5">
        <v>42355</v>
      </c>
      <c r="G121" s="5">
        <v>160707</v>
      </c>
      <c r="H121" s="5">
        <v>168349</v>
      </c>
      <c r="I121" s="5">
        <v>102554</v>
      </c>
      <c r="J121" s="5">
        <v>264134</v>
      </c>
      <c r="K121" s="5">
        <v>166542</v>
      </c>
      <c r="L121" s="119">
        <v>31987</v>
      </c>
      <c r="M121" s="5">
        <v>508662</v>
      </c>
      <c r="N121" s="5">
        <v>2133</v>
      </c>
      <c r="O121" s="5">
        <f t="shared" si="17"/>
        <v>5556355</v>
      </c>
      <c r="Q121" s="64"/>
      <c r="R121" s="24" t="s">
        <v>22</v>
      </c>
      <c r="S121" s="5">
        <v>280713</v>
      </c>
      <c r="T121" s="5">
        <v>110369</v>
      </c>
      <c r="U121" s="5">
        <v>41535</v>
      </c>
      <c r="V121" s="5">
        <v>59908</v>
      </c>
      <c r="W121" s="5">
        <v>8423</v>
      </c>
      <c r="X121" s="5">
        <v>21296</v>
      </c>
      <c r="Y121" s="5">
        <v>18286</v>
      </c>
      <c r="Z121" s="5">
        <v>12459</v>
      </c>
      <c r="AA121" s="5">
        <v>36562</v>
      </c>
      <c r="AB121" s="5">
        <v>17150</v>
      </c>
      <c r="AC121" s="119">
        <v>5364</v>
      </c>
      <c r="AD121" s="5">
        <v>57277</v>
      </c>
      <c r="AE121" s="5">
        <v>35</v>
      </c>
      <c r="AF121" s="5">
        <f t="shared" si="18"/>
        <v>669377</v>
      </c>
      <c r="AH121" s="64"/>
    </row>
    <row r="122" spans="1:34" ht="15" customHeight="1">
      <c r="A122" s="24" t="s">
        <v>204</v>
      </c>
      <c r="B122" s="5">
        <v>925884</v>
      </c>
      <c r="C122" s="5">
        <v>577006</v>
      </c>
      <c r="D122" s="5">
        <v>99073</v>
      </c>
      <c r="E122" s="5">
        <v>242335</v>
      </c>
      <c r="F122" s="5">
        <v>17928</v>
      </c>
      <c r="G122" s="5">
        <v>69329</v>
      </c>
      <c r="H122" s="5">
        <v>58220</v>
      </c>
      <c r="I122" s="5">
        <v>37279</v>
      </c>
      <c r="J122" s="5">
        <v>101156</v>
      </c>
      <c r="K122" s="5">
        <v>87626</v>
      </c>
      <c r="L122" s="119">
        <v>24375</v>
      </c>
      <c r="M122" s="5">
        <v>210562</v>
      </c>
      <c r="N122" s="5">
        <v>955</v>
      </c>
      <c r="O122" s="5">
        <f t="shared" si="17"/>
        <v>2451728</v>
      </c>
      <c r="Q122" s="64"/>
      <c r="R122" s="24" t="s">
        <v>204</v>
      </c>
      <c r="S122" s="5">
        <v>141938</v>
      </c>
      <c r="T122" s="5">
        <v>56435</v>
      </c>
      <c r="U122" s="5">
        <v>21106</v>
      </c>
      <c r="V122" s="5">
        <v>27455</v>
      </c>
      <c r="W122" s="5">
        <v>3787</v>
      </c>
      <c r="X122" s="5">
        <v>10084</v>
      </c>
      <c r="Y122" s="5">
        <v>8419</v>
      </c>
      <c r="Z122" s="5">
        <v>4928</v>
      </c>
      <c r="AA122" s="5">
        <v>14818</v>
      </c>
      <c r="AB122" s="5">
        <v>6150</v>
      </c>
      <c r="AC122" s="119">
        <v>3725</v>
      </c>
      <c r="AD122" s="5">
        <v>27943</v>
      </c>
      <c r="AE122" s="5">
        <v>216</v>
      </c>
      <c r="AF122" s="5">
        <f t="shared" si="18"/>
        <v>327004</v>
      </c>
      <c r="AH122" s="64"/>
    </row>
    <row r="123" spans="1:34" ht="15" customHeight="1">
      <c r="A123" s="24" t="s">
        <v>23</v>
      </c>
      <c r="B123" s="5">
        <v>4391954</v>
      </c>
      <c r="C123" s="5">
        <v>2412267</v>
      </c>
      <c r="D123" s="5">
        <v>381745</v>
      </c>
      <c r="E123" s="5">
        <v>865591</v>
      </c>
      <c r="F123" s="5">
        <v>91774</v>
      </c>
      <c r="G123" s="5">
        <v>252117</v>
      </c>
      <c r="H123" s="5">
        <v>289938</v>
      </c>
      <c r="I123" s="5">
        <v>167000</v>
      </c>
      <c r="J123" s="5">
        <v>394606</v>
      </c>
      <c r="K123" s="5">
        <v>266327</v>
      </c>
      <c r="L123" s="119">
        <v>65682</v>
      </c>
      <c r="M123" s="5">
        <v>963675</v>
      </c>
      <c r="N123" s="5">
        <v>3107</v>
      </c>
      <c r="O123" s="5">
        <f t="shared" si="17"/>
        <v>10545783</v>
      </c>
      <c r="Q123" s="64"/>
      <c r="R123" s="24" t="s">
        <v>23</v>
      </c>
      <c r="S123" s="5">
        <v>584447</v>
      </c>
      <c r="T123" s="5">
        <v>252899</v>
      </c>
      <c r="U123" s="5">
        <v>86970</v>
      </c>
      <c r="V123" s="5">
        <v>116872</v>
      </c>
      <c r="W123" s="5">
        <v>18654</v>
      </c>
      <c r="X123" s="5">
        <v>42201</v>
      </c>
      <c r="Y123" s="5">
        <v>46623</v>
      </c>
      <c r="Z123" s="5">
        <v>27087</v>
      </c>
      <c r="AA123" s="5">
        <v>77845</v>
      </c>
      <c r="AB123" s="5">
        <v>30998</v>
      </c>
      <c r="AC123" s="119">
        <v>10630</v>
      </c>
      <c r="AD123" s="5">
        <v>121754</v>
      </c>
      <c r="AE123" s="5">
        <v>84</v>
      </c>
      <c r="AF123" s="5">
        <f t="shared" si="18"/>
        <v>1417064</v>
      </c>
      <c r="AH123" s="64"/>
    </row>
    <row r="124" spans="1:34" ht="15" customHeight="1">
      <c r="A124" s="24" t="s">
        <v>24</v>
      </c>
      <c r="B124" s="5">
        <v>1525729</v>
      </c>
      <c r="C124" s="5">
        <v>659275</v>
      </c>
      <c r="D124" s="5">
        <v>175534</v>
      </c>
      <c r="E124" s="5">
        <v>299113</v>
      </c>
      <c r="F124" s="5">
        <v>46609</v>
      </c>
      <c r="G124" s="5">
        <v>124037</v>
      </c>
      <c r="H124" s="5">
        <v>87248</v>
      </c>
      <c r="I124" s="5">
        <v>66085</v>
      </c>
      <c r="J124" s="5">
        <v>168762</v>
      </c>
      <c r="K124" s="5">
        <v>90642</v>
      </c>
      <c r="L124" s="119">
        <v>27896</v>
      </c>
      <c r="M124" s="5">
        <v>273766</v>
      </c>
      <c r="N124" s="5">
        <v>1191</v>
      </c>
      <c r="O124" s="5">
        <f t="shared" si="17"/>
        <v>3545887</v>
      </c>
      <c r="Q124" s="64"/>
      <c r="R124" s="24" t="s">
        <v>24</v>
      </c>
      <c r="S124" s="5">
        <v>243241</v>
      </c>
      <c r="T124" s="5">
        <v>79910</v>
      </c>
      <c r="U124" s="5">
        <v>36490</v>
      </c>
      <c r="V124" s="5">
        <v>45098</v>
      </c>
      <c r="W124" s="5">
        <v>8278</v>
      </c>
      <c r="X124" s="5">
        <v>21310</v>
      </c>
      <c r="Y124" s="5">
        <v>12563</v>
      </c>
      <c r="Z124" s="5">
        <v>11429</v>
      </c>
      <c r="AA124" s="5">
        <v>36100</v>
      </c>
      <c r="AB124" s="5">
        <v>15251</v>
      </c>
      <c r="AC124" s="119">
        <v>5070</v>
      </c>
      <c r="AD124" s="5">
        <v>38927</v>
      </c>
      <c r="AE124" s="5">
        <v>81</v>
      </c>
      <c r="AF124" s="5">
        <f t="shared" si="18"/>
        <v>553748</v>
      </c>
      <c r="AH124" s="64"/>
    </row>
    <row r="125" spans="1:34" ht="15" customHeight="1">
      <c r="A125" s="24" t="s">
        <v>25</v>
      </c>
      <c r="B125" s="5">
        <v>425666</v>
      </c>
      <c r="C125" s="5">
        <v>201772</v>
      </c>
      <c r="D125" s="5">
        <v>77820</v>
      </c>
      <c r="E125" s="5">
        <v>114699</v>
      </c>
      <c r="F125" s="5">
        <v>20497</v>
      </c>
      <c r="G125" s="5">
        <v>42757</v>
      </c>
      <c r="H125" s="5">
        <v>14847</v>
      </c>
      <c r="I125" s="5">
        <v>19069</v>
      </c>
      <c r="J125" s="5">
        <v>59020</v>
      </c>
      <c r="K125" s="5">
        <v>45649</v>
      </c>
      <c r="L125" s="119">
        <v>19101</v>
      </c>
      <c r="M125" s="5">
        <v>87288</v>
      </c>
      <c r="N125" s="5">
        <v>418</v>
      </c>
      <c r="O125" s="5">
        <f t="shared" si="17"/>
        <v>1128603</v>
      </c>
      <c r="Q125" s="64"/>
      <c r="R125" s="24" t="s">
        <v>25</v>
      </c>
      <c r="S125" s="5">
        <v>82032</v>
      </c>
      <c r="T125" s="5">
        <v>25742</v>
      </c>
      <c r="U125" s="5">
        <v>16347</v>
      </c>
      <c r="V125" s="5">
        <v>18699</v>
      </c>
      <c r="W125" s="5">
        <v>3537</v>
      </c>
      <c r="X125" s="5">
        <v>7459</v>
      </c>
      <c r="Y125" s="5">
        <v>3320</v>
      </c>
      <c r="Z125" s="5">
        <v>3176</v>
      </c>
      <c r="AA125" s="5">
        <v>14210</v>
      </c>
      <c r="AB125" s="5">
        <v>4270</v>
      </c>
      <c r="AC125" s="119">
        <v>3133</v>
      </c>
      <c r="AD125" s="5">
        <v>15470</v>
      </c>
      <c r="AE125" s="5">
        <v>22</v>
      </c>
      <c r="AF125" s="5">
        <f t="shared" si="18"/>
        <v>197417</v>
      </c>
      <c r="AH125" s="64"/>
    </row>
    <row r="126" spans="1:34" ht="15" customHeight="1">
      <c r="A126" s="24" t="s">
        <v>26</v>
      </c>
      <c r="B126" s="5">
        <v>1498670</v>
      </c>
      <c r="C126" s="5">
        <v>749248</v>
      </c>
      <c r="D126" s="5">
        <v>224963</v>
      </c>
      <c r="E126" s="5">
        <v>400341</v>
      </c>
      <c r="F126" s="5">
        <v>57476</v>
      </c>
      <c r="G126" s="5">
        <v>126685</v>
      </c>
      <c r="H126" s="5">
        <v>43764</v>
      </c>
      <c r="I126" s="5">
        <v>61085</v>
      </c>
      <c r="J126" s="5">
        <v>159816</v>
      </c>
      <c r="K126" s="5">
        <v>128523</v>
      </c>
      <c r="L126" s="119">
        <v>23391</v>
      </c>
      <c r="M126" s="5">
        <v>302887</v>
      </c>
      <c r="N126" s="5">
        <v>1920</v>
      </c>
      <c r="O126" s="5">
        <f t="shared" si="17"/>
        <v>3778769</v>
      </c>
      <c r="Q126" s="64"/>
      <c r="R126" s="24" t="s">
        <v>26</v>
      </c>
      <c r="S126" s="5">
        <v>301866</v>
      </c>
      <c r="T126" s="5">
        <v>102377</v>
      </c>
      <c r="U126" s="5">
        <v>51605</v>
      </c>
      <c r="V126" s="5">
        <v>78017</v>
      </c>
      <c r="W126" s="5">
        <v>11257</v>
      </c>
      <c r="X126" s="5">
        <v>25635</v>
      </c>
      <c r="Y126" s="5">
        <v>12595</v>
      </c>
      <c r="Z126" s="5">
        <v>10824</v>
      </c>
      <c r="AA126" s="5">
        <v>38889</v>
      </c>
      <c r="AB126" s="5">
        <v>18252</v>
      </c>
      <c r="AC126" s="119">
        <v>5138</v>
      </c>
      <c r="AD126" s="5">
        <v>53723</v>
      </c>
      <c r="AE126" s="5">
        <v>57</v>
      </c>
      <c r="AF126" s="5">
        <f t="shared" si="18"/>
        <v>710235</v>
      </c>
      <c r="AH126" s="64"/>
    </row>
    <row r="127" spans="1:34" ht="15" customHeight="1">
      <c r="A127" s="24" t="s">
        <v>27</v>
      </c>
      <c r="B127" s="5">
        <v>234101</v>
      </c>
      <c r="C127" s="5">
        <v>80943</v>
      </c>
      <c r="D127" s="5">
        <v>35078</v>
      </c>
      <c r="E127" s="5">
        <v>48190</v>
      </c>
      <c r="F127" s="5">
        <v>8417</v>
      </c>
      <c r="G127" s="5">
        <v>17488</v>
      </c>
      <c r="H127" s="5">
        <v>13234</v>
      </c>
      <c r="I127" s="5">
        <v>9132</v>
      </c>
      <c r="J127" s="5">
        <v>18514</v>
      </c>
      <c r="K127" s="5">
        <v>13645</v>
      </c>
      <c r="L127" s="119">
        <v>11517</v>
      </c>
      <c r="M127" s="5">
        <v>37503</v>
      </c>
      <c r="N127" s="5">
        <v>330</v>
      </c>
      <c r="O127" s="5">
        <f t="shared" si="17"/>
        <v>528092</v>
      </c>
      <c r="Q127" s="64"/>
      <c r="R127" s="24" t="s">
        <v>27</v>
      </c>
      <c r="S127" s="5">
        <v>27847</v>
      </c>
      <c r="T127" s="5">
        <v>8090</v>
      </c>
      <c r="U127" s="5">
        <v>6174</v>
      </c>
      <c r="V127" s="5">
        <v>6344</v>
      </c>
      <c r="W127" s="5">
        <v>878</v>
      </c>
      <c r="X127" s="5">
        <v>1979</v>
      </c>
      <c r="Y127" s="5">
        <v>1673</v>
      </c>
      <c r="Z127" s="5">
        <v>1631</v>
      </c>
      <c r="AA127" s="5">
        <v>4322</v>
      </c>
      <c r="AB127" s="5">
        <v>1378</v>
      </c>
      <c r="AC127" s="119">
        <v>718</v>
      </c>
      <c r="AD127" s="5">
        <v>4212</v>
      </c>
      <c r="AE127" s="5">
        <v>0</v>
      </c>
      <c r="AF127" s="5">
        <f t="shared" si="18"/>
        <v>65246</v>
      </c>
      <c r="AH127" s="64"/>
    </row>
    <row r="128" spans="1:34" ht="15" customHeight="1">
      <c r="A128" s="24" t="s">
        <v>28</v>
      </c>
      <c r="B128" s="5">
        <v>346476</v>
      </c>
      <c r="C128" s="5">
        <v>176571</v>
      </c>
      <c r="D128" s="5">
        <v>40516</v>
      </c>
      <c r="E128" s="5">
        <v>85469</v>
      </c>
      <c r="F128" s="5">
        <v>10664</v>
      </c>
      <c r="G128" s="5">
        <v>30360</v>
      </c>
      <c r="H128" s="5">
        <v>11616</v>
      </c>
      <c r="I128" s="5">
        <v>14835</v>
      </c>
      <c r="J128" s="5">
        <v>39629</v>
      </c>
      <c r="K128" s="5">
        <v>19955</v>
      </c>
      <c r="L128" s="119">
        <v>9795</v>
      </c>
      <c r="M128" s="5">
        <v>72899</v>
      </c>
      <c r="N128" s="5">
        <v>1302</v>
      </c>
      <c r="O128" s="5">
        <f t="shared" si="17"/>
        <v>860087</v>
      </c>
      <c r="Q128" s="64"/>
      <c r="R128" s="24" t="s">
        <v>28</v>
      </c>
      <c r="S128" s="5">
        <v>84310</v>
      </c>
      <c r="T128" s="5">
        <v>41341</v>
      </c>
      <c r="U128" s="5">
        <v>12140</v>
      </c>
      <c r="V128" s="5">
        <v>28163</v>
      </c>
      <c r="W128" s="5">
        <v>2698</v>
      </c>
      <c r="X128" s="5">
        <v>7825</v>
      </c>
      <c r="Y128" s="5">
        <v>2677</v>
      </c>
      <c r="Z128" s="5">
        <v>3511</v>
      </c>
      <c r="AA128" s="5">
        <v>15713</v>
      </c>
      <c r="AB128" s="5">
        <v>5575</v>
      </c>
      <c r="AC128" s="119">
        <v>1787</v>
      </c>
      <c r="AD128" s="5">
        <v>19104</v>
      </c>
      <c r="AE128" s="5">
        <v>86</v>
      </c>
      <c r="AF128" s="5">
        <f t="shared" si="18"/>
        <v>224930</v>
      </c>
      <c r="AH128" s="64"/>
    </row>
    <row r="129" spans="1:34" ht="15" customHeight="1">
      <c r="A129" s="24" t="s">
        <v>195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119">
        <v>0</v>
      </c>
      <c r="M129" s="5">
        <v>0</v>
      </c>
      <c r="N129" s="5"/>
      <c r="O129" s="5">
        <f t="shared" si="17"/>
        <v>0</v>
      </c>
      <c r="Q129" s="64"/>
      <c r="R129" s="24" t="s">
        <v>195</v>
      </c>
      <c r="S129" s="5">
        <v>24097</v>
      </c>
      <c r="T129" s="5">
        <v>8047</v>
      </c>
      <c r="U129" s="5">
        <v>3648</v>
      </c>
      <c r="V129" s="5">
        <v>6387</v>
      </c>
      <c r="W129" s="5">
        <v>710</v>
      </c>
      <c r="X129" s="5">
        <v>2211</v>
      </c>
      <c r="Y129" s="5">
        <v>705</v>
      </c>
      <c r="Z129" s="5">
        <v>1112</v>
      </c>
      <c r="AA129" s="5">
        <v>2950</v>
      </c>
      <c r="AB129" s="5">
        <v>1838</v>
      </c>
      <c r="AC129" s="119">
        <v>759</v>
      </c>
      <c r="AD129" s="5">
        <v>4439</v>
      </c>
      <c r="AE129" s="5">
        <v>0</v>
      </c>
      <c r="AF129" s="5">
        <f t="shared" si="18"/>
        <v>56903</v>
      </c>
      <c r="AH129" s="64"/>
    </row>
    <row r="130" spans="1:34" ht="15" customHeight="1">
      <c r="A130" s="22" t="s">
        <v>46</v>
      </c>
      <c r="B130" s="47">
        <f t="shared" ref="B130:L130" si="19">SUM(B113:B129)</f>
        <v>44349908</v>
      </c>
      <c r="C130" s="47">
        <f t="shared" si="19"/>
        <v>19865957</v>
      </c>
      <c r="D130" s="47">
        <f t="shared" si="19"/>
        <v>4260790</v>
      </c>
      <c r="E130" s="47">
        <f t="shared" si="19"/>
        <v>8275435</v>
      </c>
      <c r="F130" s="47">
        <f t="shared" si="19"/>
        <v>1161360</v>
      </c>
      <c r="G130" s="47">
        <f t="shared" si="19"/>
        <v>2799333</v>
      </c>
      <c r="H130" s="47">
        <f t="shared" si="19"/>
        <v>1957111</v>
      </c>
      <c r="I130" s="47">
        <f t="shared" si="19"/>
        <v>1881169</v>
      </c>
      <c r="J130" s="47">
        <f t="shared" si="19"/>
        <v>4213213</v>
      </c>
      <c r="K130" s="47">
        <f t="shared" si="19"/>
        <v>3034645</v>
      </c>
      <c r="L130" s="47">
        <f t="shared" si="19"/>
        <v>816949</v>
      </c>
      <c r="M130" s="47">
        <f>SUM(M113:M129)</f>
        <v>8473049</v>
      </c>
      <c r="N130" s="47">
        <f>SUM(N113:N129)</f>
        <v>27413</v>
      </c>
      <c r="O130" s="47">
        <f>SUM(O113:O129)</f>
        <v>101116332</v>
      </c>
      <c r="Q130" s="64"/>
      <c r="R130" s="22" t="s">
        <v>46</v>
      </c>
      <c r="S130" s="47">
        <f>SUM(S113:S129)</f>
        <v>7401969</v>
      </c>
      <c r="T130" s="47">
        <f t="shared" ref="T130:AC130" si="20">SUM(T113:T129)</f>
        <v>3087531</v>
      </c>
      <c r="U130" s="47">
        <f t="shared" si="20"/>
        <v>1230980</v>
      </c>
      <c r="V130" s="47">
        <f t="shared" si="20"/>
        <v>1910031</v>
      </c>
      <c r="W130" s="47">
        <f t="shared" si="20"/>
        <v>279692</v>
      </c>
      <c r="X130" s="47">
        <f t="shared" si="20"/>
        <v>722442</v>
      </c>
      <c r="Y130" s="47">
        <f t="shared" si="20"/>
        <v>442147</v>
      </c>
      <c r="Z130" s="47">
        <f t="shared" si="20"/>
        <v>414097</v>
      </c>
      <c r="AA130" s="47">
        <f t="shared" si="20"/>
        <v>1207488</v>
      </c>
      <c r="AB130" s="47">
        <f t="shared" si="20"/>
        <v>501753</v>
      </c>
      <c r="AC130" s="47">
        <f t="shared" si="20"/>
        <v>198330</v>
      </c>
      <c r="AD130" s="47">
        <f>SUM(AD113:AD129)</f>
        <v>1658967</v>
      </c>
      <c r="AE130" s="47">
        <f>SUM(AE113:AE129)</f>
        <v>1529</v>
      </c>
      <c r="AF130" s="47">
        <f>SUM(AF113:AF129)</f>
        <v>19056956</v>
      </c>
      <c r="AH130" s="64"/>
    </row>
    <row r="131" spans="1:34" ht="15" customHeight="1">
      <c r="A131" s="3" t="s">
        <v>260</v>
      </c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R131" s="3" t="s">
        <v>260</v>
      </c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</row>
    <row r="132" spans="1:34" ht="15" customHeight="1"/>
    <row r="133" spans="1:34" ht="15" customHeight="1"/>
    <row r="134" spans="1:34" ht="15" customHeight="1"/>
    <row r="135" spans="1:34" ht="15" customHeight="1"/>
    <row r="136" spans="1:34" ht="15" customHeight="1"/>
    <row r="137" spans="1:34" ht="15" customHeight="1"/>
    <row r="138" spans="1:34" ht="15" customHeight="1"/>
    <row r="139" spans="1:34" ht="15" customHeight="1"/>
    <row r="140" spans="1:34" ht="15" customHeight="1"/>
    <row r="141" spans="1:34" ht="15" customHeight="1"/>
    <row r="142" spans="1:34" ht="15" customHeight="1"/>
    <row r="143" spans="1:34" ht="15" customHeight="1"/>
    <row r="144" spans="1:34" ht="15" customHeight="1"/>
    <row r="145" spans="2:2" ht="15" customHeight="1">
      <c r="B145" s="52"/>
    </row>
    <row r="146" spans="2:2" ht="15" customHeight="1"/>
    <row r="147" spans="2:2" ht="15" customHeight="1"/>
    <row r="148" spans="2:2" ht="15" customHeight="1"/>
    <row r="149" spans="2:2" ht="15" customHeight="1"/>
    <row r="150" spans="2:2" ht="15" customHeight="1"/>
    <row r="151" spans="2:2" ht="15" customHeight="1"/>
    <row r="152" spans="2:2" ht="15" customHeight="1"/>
    <row r="153" spans="2:2" ht="15" customHeight="1"/>
    <row r="154" spans="2:2" ht="15" customHeight="1"/>
    <row r="155" spans="2:2" ht="15" customHeight="1"/>
    <row r="156" spans="2:2" ht="15" customHeight="1"/>
    <row r="157" spans="2:2" ht="15" customHeight="1"/>
    <row r="158" spans="2:2" ht="15" customHeight="1"/>
    <row r="159" spans="2:2" ht="15" customHeight="1"/>
    <row r="160" spans="2:2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70"/>
  <sheetViews>
    <sheetView showGridLines="0" zoomScaleNormal="100" workbookViewId="0">
      <selection activeCell="F4" sqref="F4"/>
    </sheetView>
  </sheetViews>
  <sheetFormatPr baseColWidth="10" defaultColWidth="33.140625" defaultRowHeight="12.75"/>
  <cols>
    <col min="1" max="1" width="37.42578125" style="3" customWidth="1"/>
    <col min="2" max="3" width="15.7109375" style="6" customWidth="1"/>
    <col min="4" max="4" width="15.85546875" style="6" customWidth="1"/>
    <col min="5" max="5" width="15.7109375" style="6" customWidth="1"/>
    <col min="6" max="16" width="15.7109375" style="3" customWidth="1"/>
    <col min="17" max="17" width="10.7109375" style="3" customWidth="1"/>
    <col min="18" max="18" width="30.7109375" style="3" customWidth="1"/>
    <col min="19" max="51" width="15.7109375" style="3" customWidth="1"/>
    <col min="52" max="16384" width="33.140625" style="3"/>
  </cols>
  <sheetData>
    <row r="1" spans="1:5" ht="18.75">
      <c r="A1" s="1" t="s">
        <v>120</v>
      </c>
      <c r="E1" s="3"/>
    </row>
    <row r="2" spans="1:5">
      <c r="A2" s="7"/>
      <c r="E2" s="3"/>
    </row>
    <row r="3" spans="1:5">
      <c r="A3" s="7" t="s">
        <v>88</v>
      </c>
      <c r="E3" s="3"/>
    </row>
    <row r="4" spans="1:5">
      <c r="A4" s="7" t="s">
        <v>450</v>
      </c>
      <c r="E4" s="3"/>
    </row>
    <row r="5" spans="1:5" ht="14.25">
      <c r="A5" s="8" t="s">
        <v>123</v>
      </c>
      <c r="B5" s="8" t="s">
        <v>0</v>
      </c>
      <c r="C5" s="8" t="s">
        <v>267</v>
      </c>
      <c r="D5" s="8" t="s">
        <v>45</v>
      </c>
      <c r="E5" s="3"/>
    </row>
    <row r="6" spans="1:5">
      <c r="A6" s="44" t="s">
        <v>9</v>
      </c>
      <c r="B6" s="4">
        <v>1953928</v>
      </c>
      <c r="C6" s="4">
        <v>333755</v>
      </c>
      <c r="D6" s="4">
        <f t="shared" ref="D6:D18" si="0">+B6+C6</f>
        <v>2287683</v>
      </c>
      <c r="E6" s="3"/>
    </row>
    <row r="7" spans="1:5">
      <c r="A7" s="44" t="s">
        <v>10</v>
      </c>
      <c r="B7" s="5">
        <v>1221756</v>
      </c>
      <c r="C7" s="5">
        <v>200666</v>
      </c>
      <c r="D7" s="5">
        <f t="shared" si="0"/>
        <v>1422422</v>
      </c>
      <c r="E7" s="3"/>
    </row>
    <row r="8" spans="1:5">
      <c r="A8" s="44" t="s">
        <v>11</v>
      </c>
      <c r="B8" s="5">
        <v>882590</v>
      </c>
      <c r="C8" s="5">
        <v>297176</v>
      </c>
      <c r="D8" s="5">
        <f t="shared" si="0"/>
        <v>1179766</v>
      </c>
      <c r="E8" s="3"/>
    </row>
    <row r="9" spans="1:5">
      <c r="A9" s="44" t="s">
        <v>197</v>
      </c>
      <c r="B9" s="5">
        <v>440786</v>
      </c>
      <c r="C9" s="5">
        <v>104406</v>
      </c>
      <c r="D9" s="5">
        <f t="shared" si="0"/>
        <v>545192</v>
      </c>
      <c r="E9" s="3"/>
    </row>
    <row r="10" spans="1:5">
      <c r="A10" s="44" t="s">
        <v>13</v>
      </c>
      <c r="B10" s="5">
        <v>299780</v>
      </c>
      <c r="C10" s="5">
        <v>85617</v>
      </c>
      <c r="D10" s="5">
        <f t="shared" si="0"/>
        <v>385397</v>
      </c>
      <c r="E10" s="3"/>
    </row>
    <row r="11" spans="1:5">
      <c r="A11" s="44" t="s">
        <v>138</v>
      </c>
      <c r="B11" s="5">
        <v>288827</v>
      </c>
      <c r="C11" s="5">
        <v>102975</v>
      </c>
      <c r="D11" s="5">
        <f t="shared" si="0"/>
        <v>391802</v>
      </c>
      <c r="E11" s="3"/>
    </row>
    <row r="12" spans="1:5">
      <c r="A12" s="44" t="s">
        <v>139</v>
      </c>
      <c r="B12" s="5">
        <v>104387</v>
      </c>
      <c r="C12" s="5">
        <v>26791</v>
      </c>
      <c r="D12" s="5">
        <f t="shared" si="0"/>
        <v>131178</v>
      </c>
      <c r="E12" s="3"/>
    </row>
    <row r="13" spans="1:5">
      <c r="A13" s="44" t="s">
        <v>198</v>
      </c>
      <c r="B13" s="5">
        <v>151121</v>
      </c>
      <c r="C13" s="5">
        <v>43126</v>
      </c>
      <c r="D13" s="5">
        <f t="shared" si="0"/>
        <v>194247</v>
      </c>
      <c r="E13" s="3"/>
    </row>
    <row r="14" spans="1:5">
      <c r="A14" s="44" t="s">
        <v>141</v>
      </c>
      <c r="B14" s="5">
        <v>120407</v>
      </c>
      <c r="C14" s="5">
        <v>43541</v>
      </c>
      <c r="D14" s="5">
        <f t="shared" si="0"/>
        <v>163948</v>
      </c>
      <c r="E14" s="3"/>
    </row>
    <row r="15" spans="1:5">
      <c r="A15" s="44" t="s">
        <v>176</v>
      </c>
      <c r="B15" s="5">
        <v>124847</v>
      </c>
      <c r="C15" s="5">
        <v>24456</v>
      </c>
      <c r="D15" s="5">
        <f t="shared" si="0"/>
        <v>149303</v>
      </c>
      <c r="E15" s="3"/>
    </row>
    <row r="16" spans="1:5" ht="14.25">
      <c r="A16" s="44" t="s">
        <v>261</v>
      </c>
      <c r="B16" s="5">
        <v>206390</v>
      </c>
      <c r="C16" s="5">
        <v>55597</v>
      </c>
      <c r="D16" s="5">
        <f t="shared" si="0"/>
        <v>261987</v>
      </c>
      <c r="E16" s="3"/>
    </row>
    <row r="17" spans="1:34">
      <c r="A17" s="44" t="s">
        <v>31</v>
      </c>
      <c r="B17" s="5">
        <v>603372</v>
      </c>
      <c r="C17" s="5">
        <v>150054</v>
      </c>
      <c r="D17" s="5">
        <f t="shared" si="0"/>
        <v>753426</v>
      </c>
      <c r="E17" s="3"/>
    </row>
    <row r="18" spans="1:34">
      <c r="A18" s="44" t="s">
        <v>195</v>
      </c>
      <c r="B18" s="5">
        <v>1256</v>
      </c>
      <c r="C18" s="5">
        <v>229</v>
      </c>
      <c r="D18" s="5">
        <f t="shared" si="0"/>
        <v>1485</v>
      </c>
    </row>
    <row r="19" spans="1:34">
      <c r="A19" s="22" t="s">
        <v>46</v>
      </c>
      <c r="B19" s="47">
        <f>SUM(B6:B18)</f>
        <v>6399447</v>
      </c>
      <c r="C19" s="47">
        <f>SUM(C6:C18)</f>
        <v>1468389</v>
      </c>
      <c r="D19" s="47">
        <f>SUM(D6:D18)</f>
        <v>7867836</v>
      </c>
    </row>
    <row r="20" spans="1:34">
      <c r="A20" s="3" t="s">
        <v>262</v>
      </c>
      <c r="B20" s="62"/>
      <c r="C20" s="62"/>
      <c r="D20" s="62"/>
    </row>
    <row r="21" spans="1:34" ht="42" customHeight="1">
      <c r="A21" s="226" t="s">
        <v>263</v>
      </c>
      <c r="B21" s="226"/>
      <c r="C21" s="226"/>
      <c r="D21" s="226"/>
    </row>
    <row r="23" spans="1:34">
      <c r="A23" s="7" t="s">
        <v>89</v>
      </c>
      <c r="R23" s="7" t="s">
        <v>92</v>
      </c>
      <c r="S23" s="6"/>
      <c r="T23" s="6"/>
      <c r="U23" s="6"/>
      <c r="V23" s="6"/>
    </row>
    <row r="24" spans="1:34" ht="14.25">
      <c r="A24" s="7" t="s">
        <v>451</v>
      </c>
      <c r="R24" s="7" t="s">
        <v>452</v>
      </c>
      <c r="S24" s="6"/>
      <c r="T24" s="6"/>
      <c r="U24" s="6"/>
      <c r="V24" s="6"/>
    </row>
    <row r="25" spans="1:34" ht="38.25">
      <c r="A25" s="30" t="s">
        <v>50</v>
      </c>
      <c r="B25" s="30" t="s">
        <v>9</v>
      </c>
      <c r="C25" s="30" t="s">
        <v>10</v>
      </c>
      <c r="D25" s="30" t="s">
        <v>11</v>
      </c>
      <c r="E25" s="30" t="s">
        <v>12</v>
      </c>
      <c r="F25" s="30" t="s">
        <v>13</v>
      </c>
      <c r="G25" s="30" t="s">
        <v>138</v>
      </c>
      <c r="H25" s="30" t="s">
        <v>139</v>
      </c>
      <c r="I25" s="30" t="s">
        <v>140</v>
      </c>
      <c r="J25" s="30" t="s">
        <v>141</v>
      </c>
      <c r="K25" s="30" t="s">
        <v>176</v>
      </c>
      <c r="L25" s="30" t="s">
        <v>344</v>
      </c>
      <c r="M25" s="30" t="s">
        <v>31</v>
      </c>
      <c r="N25" s="30" t="s">
        <v>195</v>
      </c>
      <c r="O25" s="30" t="s">
        <v>48</v>
      </c>
      <c r="R25" s="30" t="s">
        <v>50</v>
      </c>
      <c r="S25" s="30" t="s">
        <v>9</v>
      </c>
      <c r="T25" s="30" t="s">
        <v>10</v>
      </c>
      <c r="U25" s="30" t="s">
        <v>11</v>
      </c>
      <c r="V25" s="30" t="s">
        <v>12</v>
      </c>
      <c r="W25" s="30" t="s">
        <v>13</v>
      </c>
      <c r="X25" s="30" t="s">
        <v>138</v>
      </c>
      <c r="Y25" s="30" t="s">
        <v>139</v>
      </c>
      <c r="Z25" s="30" t="s">
        <v>140</v>
      </c>
      <c r="AA25" s="30" t="s">
        <v>141</v>
      </c>
      <c r="AB25" s="30" t="s">
        <v>176</v>
      </c>
      <c r="AC25" s="30" t="s">
        <v>345</v>
      </c>
      <c r="AD25" s="30" t="s">
        <v>31</v>
      </c>
      <c r="AE25" s="30" t="s">
        <v>195</v>
      </c>
      <c r="AF25" s="30" t="s">
        <v>48</v>
      </c>
    </row>
    <row r="26" spans="1:34">
      <c r="A26" s="15" t="s">
        <v>5</v>
      </c>
      <c r="B26" s="4">
        <v>627137</v>
      </c>
      <c r="C26" s="4">
        <v>532197</v>
      </c>
      <c r="D26" s="16">
        <v>279609</v>
      </c>
      <c r="E26" s="16">
        <v>255059</v>
      </c>
      <c r="F26" s="16">
        <v>107245</v>
      </c>
      <c r="G26" s="16">
        <v>121212</v>
      </c>
      <c r="H26" s="16">
        <v>17</v>
      </c>
      <c r="I26" s="16">
        <v>47338</v>
      </c>
      <c r="J26" s="16">
        <v>53283</v>
      </c>
      <c r="K26" s="16">
        <v>80846</v>
      </c>
      <c r="L26" s="16">
        <v>80540</v>
      </c>
      <c r="M26" s="16">
        <v>236091</v>
      </c>
      <c r="N26" s="16">
        <v>623</v>
      </c>
      <c r="O26" s="16">
        <f>SUM(B26:N26)</f>
        <v>2421197</v>
      </c>
      <c r="Q26" s="64"/>
      <c r="R26" s="15" t="s">
        <v>5</v>
      </c>
      <c r="S26" s="4">
        <v>125180</v>
      </c>
      <c r="T26" s="4">
        <v>107100</v>
      </c>
      <c r="U26" s="16">
        <v>119648</v>
      </c>
      <c r="V26" s="16">
        <v>66569</v>
      </c>
      <c r="W26" s="16">
        <v>38233</v>
      </c>
      <c r="X26" s="16">
        <v>50442</v>
      </c>
      <c r="Y26" s="16">
        <v>1</v>
      </c>
      <c r="Z26" s="16">
        <v>13962</v>
      </c>
      <c r="AA26" s="16">
        <v>18681</v>
      </c>
      <c r="AB26" s="16">
        <v>16222</v>
      </c>
      <c r="AC26" s="16">
        <v>26917</v>
      </c>
      <c r="AD26" s="16">
        <v>62766</v>
      </c>
      <c r="AE26" s="16">
        <v>104</v>
      </c>
      <c r="AF26" s="16">
        <f>SUM(S26:AE26)</f>
        <v>645825</v>
      </c>
      <c r="AH26" s="65"/>
    </row>
    <row r="27" spans="1:34">
      <c r="A27" s="33" t="s">
        <v>6</v>
      </c>
      <c r="B27" s="5">
        <v>1326791</v>
      </c>
      <c r="C27" s="5">
        <v>689559</v>
      </c>
      <c r="D27" s="12">
        <v>602981</v>
      </c>
      <c r="E27" s="12">
        <v>185727</v>
      </c>
      <c r="F27" s="12">
        <v>192535</v>
      </c>
      <c r="G27" s="12">
        <v>167615</v>
      </c>
      <c r="H27" s="12">
        <v>104370</v>
      </c>
      <c r="I27" s="12">
        <v>103783</v>
      </c>
      <c r="J27" s="12">
        <v>67124</v>
      </c>
      <c r="K27" s="12">
        <v>44001</v>
      </c>
      <c r="L27" s="12">
        <v>125850</v>
      </c>
      <c r="M27" s="12">
        <v>367281</v>
      </c>
      <c r="N27" s="12">
        <v>633</v>
      </c>
      <c r="O27" s="12">
        <f>SUM(B27:N27)</f>
        <v>3978250</v>
      </c>
      <c r="Q27" s="64"/>
      <c r="R27" s="33" t="s">
        <v>6</v>
      </c>
      <c r="S27" s="5">
        <v>208546</v>
      </c>
      <c r="T27" s="5">
        <v>93548</v>
      </c>
      <c r="U27" s="12">
        <v>177472</v>
      </c>
      <c r="V27" s="12">
        <v>37824</v>
      </c>
      <c r="W27" s="12">
        <v>47353</v>
      </c>
      <c r="X27" s="12">
        <v>52519</v>
      </c>
      <c r="Y27" s="12">
        <v>26788</v>
      </c>
      <c r="Z27" s="12">
        <v>29160</v>
      </c>
      <c r="AA27" s="12">
        <v>24856</v>
      </c>
      <c r="AB27" s="12">
        <v>8232</v>
      </c>
      <c r="AC27" s="12">
        <v>28678</v>
      </c>
      <c r="AD27" s="12">
        <v>87273</v>
      </c>
      <c r="AE27" s="12">
        <v>125</v>
      </c>
      <c r="AF27" s="12">
        <f>SUM(S27:AE27)</f>
        <v>822374</v>
      </c>
      <c r="AH27" s="64"/>
    </row>
    <row r="28" spans="1:34">
      <c r="A28" s="33" t="s">
        <v>195</v>
      </c>
      <c r="B28" s="5">
        <v>0</v>
      </c>
      <c r="C28" s="5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/>
      <c r="O28" s="12">
        <f>SUM(B28:N28)</f>
        <v>0</v>
      </c>
      <c r="Q28" s="64"/>
      <c r="R28" s="33" t="s">
        <v>195</v>
      </c>
      <c r="S28" s="5">
        <v>29</v>
      </c>
      <c r="T28" s="5">
        <v>18</v>
      </c>
      <c r="U28" s="12">
        <v>56</v>
      </c>
      <c r="V28" s="12">
        <v>13</v>
      </c>
      <c r="W28" s="12">
        <v>31</v>
      </c>
      <c r="X28" s="12">
        <v>14</v>
      </c>
      <c r="Y28" s="12">
        <v>2</v>
      </c>
      <c r="Z28" s="12">
        <v>4</v>
      </c>
      <c r="AA28" s="12">
        <v>4</v>
      </c>
      <c r="AB28" s="12">
        <v>2</v>
      </c>
      <c r="AC28" s="12">
        <v>2</v>
      </c>
      <c r="AD28" s="12">
        <v>15</v>
      </c>
      <c r="AE28" s="12">
        <v>0</v>
      </c>
      <c r="AF28" s="12">
        <f>SUM(S28:AE28)</f>
        <v>190</v>
      </c>
      <c r="AH28" s="64"/>
    </row>
    <row r="29" spans="1:34">
      <c r="A29" s="22" t="s">
        <v>46</v>
      </c>
      <c r="B29" s="47">
        <f>SUM(B26:B28)</f>
        <v>1953928</v>
      </c>
      <c r="C29" s="47">
        <f t="shared" ref="C29:L29" si="1">SUM(C26:C28)</f>
        <v>1221756</v>
      </c>
      <c r="D29" s="47">
        <f t="shared" si="1"/>
        <v>882590</v>
      </c>
      <c r="E29" s="47">
        <f t="shared" si="1"/>
        <v>440786</v>
      </c>
      <c r="F29" s="47">
        <f t="shared" si="1"/>
        <v>299780</v>
      </c>
      <c r="G29" s="47">
        <f t="shared" si="1"/>
        <v>288827</v>
      </c>
      <c r="H29" s="47">
        <f t="shared" si="1"/>
        <v>104387</v>
      </c>
      <c r="I29" s="47">
        <f t="shared" si="1"/>
        <v>151121</v>
      </c>
      <c r="J29" s="47">
        <f t="shared" si="1"/>
        <v>120407</v>
      </c>
      <c r="K29" s="47">
        <f t="shared" si="1"/>
        <v>124847</v>
      </c>
      <c r="L29" s="47">
        <f t="shared" si="1"/>
        <v>206390</v>
      </c>
      <c r="M29" s="47">
        <f>SUM(M26:M28)</f>
        <v>603372</v>
      </c>
      <c r="N29" s="47">
        <f>SUM(N26:N28)</f>
        <v>1256</v>
      </c>
      <c r="O29" s="47">
        <f>SUM(O26:O28)</f>
        <v>6399447</v>
      </c>
      <c r="Q29" s="64"/>
      <c r="R29" s="22" t="s">
        <v>46</v>
      </c>
      <c r="S29" s="47">
        <f>SUM(S26:S28)</f>
        <v>333755</v>
      </c>
      <c r="T29" s="47">
        <f t="shared" ref="T29:AC29" si="2">SUM(T26:T28)</f>
        <v>200666</v>
      </c>
      <c r="U29" s="47">
        <f t="shared" si="2"/>
        <v>297176</v>
      </c>
      <c r="V29" s="47">
        <f t="shared" si="2"/>
        <v>104406</v>
      </c>
      <c r="W29" s="47">
        <f t="shared" si="2"/>
        <v>85617</v>
      </c>
      <c r="X29" s="47">
        <f t="shared" si="2"/>
        <v>102975</v>
      </c>
      <c r="Y29" s="47">
        <f t="shared" si="2"/>
        <v>26791</v>
      </c>
      <c r="Z29" s="47">
        <f t="shared" si="2"/>
        <v>43126</v>
      </c>
      <c r="AA29" s="47">
        <f t="shared" si="2"/>
        <v>43541</v>
      </c>
      <c r="AB29" s="47">
        <f t="shared" si="2"/>
        <v>24456</v>
      </c>
      <c r="AC29" s="47">
        <f t="shared" si="2"/>
        <v>55597</v>
      </c>
      <c r="AD29" s="47">
        <f>SUM(AD26:AD28)</f>
        <v>150054</v>
      </c>
      <c r="AE29" s="47">
        <f>SUM(AE26:AE28)</f>
        <v>229</v>
      </c>
      <c r="AF29" s="68">
        <f>SUM(AF26:AF28)</f>
        <v>1468389</v>
      </c>
      <c r="AH29" s="64"/>
    </row>
    <row r="30" spans="1:34">
      <c r="A30" s="3" t="s">
        <v>260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Q30" s="64"/>
      <c r="R30" s="3" t="s">
        <v>262</v>
      </c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</row>
    <row r="31" spans="1:34"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4"/>
      <c r="R31" s="3" t="s">
        <v>263</v>
      </c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</row>
    <row r="32" spans="1:34">
      <c r="Q32" s="64"/>
      <c r="S32" s="6"/>
      <c r="T32" s="6"/>
      <c r="U32" s="6"/>
      <c r="V32" s="6"/>
    </row>
    <row r="33" spans="1:34">
      <c r="A33" s="7" t="s">
        <v>90</v>
      </c>
      <c r="Q33" s="64"/>
      <c r="R33" s="7" t="s">
        <v>93</v>
      </c>
      <c r="S33" s="6"/>
      <c r="T33" s="6"/>
      <c r="U33" s="6"/>
      <c r="V33" s="6"/>
    </row>
    <row r="34" spans="1:34" ht="14.25">
      <c r="A34" s="7" t="s">
        <v>463</v>
      </c>
      <c r="Q34" s="64"/>
      <c r="R34" s="7" t="s">
        <v>453</v>
      </c>
      <c r="S34" s="6"/>
      <c r="T34" s="6"/>
      <c r="U34" s="6"/>
      <c r="V34" s="6"/>
    </row>
    <row r="35" spans="1:34" ht="38.25">
      <c r="A35" s="32" t="s">
        <v>51</v>
      </c>
      <c r="B35" s="30" t="s">
        <v>9</v>
      </c>
      <c r="C35" s="30" t="s">
        <v>10</v>
      </c>
      <c r="D35" s="30" t="s">
        <v>11</v>
      </c>
      <c r="E35" s="30" t="s">
        <v>12</v>
      </c>
      <c r="F35" s="30" t="s">
        <v>13</v>
      </c>
      <c r="G35" s="30" t="s">
        <v>138</v>
      </c>
      <c r="H35" s="30" t="s">
        <v>139</v>
      </c>
      <c r="I35" s="30" t="s">
        <v>140</v>
      </c>
      <c r="J35" s="30" t="s">
        <v>141</v>
      </c>
      <c r="K35" s="30" t="s">
        <v>176</v>
      </c>
      <c r="L35" s="30" t="s">
        <v>344</v>
      </c>
      <c r="M35" s="30" t="s">
        <v>31</v>
      </c>
      <c r="N35" s="30" t="s">
        <v>195</v>
      </c>
      <c r="O35" s="30" t="s">
        <v>48</v>
      </c>
      <c r="Q35" s="64"/>
      <c r="R35" s="32" t="s">
        <v>51</v>
      </c>
      <c r="S35" s="30" t="s">
        <v>9</v>
      </c>
      <c r="T35" s="30" t="s">
        <v>10</v>
      </c>
      <c r="U35" s="30" t="s">
        <v>11</v>
      </c>
      <c r="V35" s="30" t="s">
        <v>12</v>
      </c>
      <c r="W35" s="30" t="s">
        <v>13</v>
      </c>
      <c r="X35" s="30" t="s">
        <v>138</v>
      </c>
      <c r="Y35" s="30" t="s">
        <v>139</v>
      </c>
      <c r="Z35" s="30" t="s">
        <v>140</v>
      </c>
      <c r="AA35" s="30" t="s">
        <v>141</v>
      </c>
      <c r="AB35" s="30" t="s">
        <v>176</v>
      </c>
      <c r="AC35" s="30" t="s">
        <v>345</v>
      </c>
      <c r="AD35" s="30" t="s">
        <v>31</v>
      </c>
      <c r="AE35" s="30" t="s">
        <v>195</v>
      </c>
      <c r="AF35" s="30" t="s">
        <v>48</v>
      </c>
    </row>
    <row r="36" spans="1:34">
      <c r="A36" s="15" t="s">
        <v>40</v>
      </c>
      <c r="B36" s="4">
        <v>10172</v>
      </c>
      <c r="C36" s="4">
        <v>5951</v>
      </c>
      <c r="D36" s="4">
        <v>7224</v>
      </c>
      <c r="E36" s="4">
        <v>4655</v>
      </c>
      <c r="F36" s="4">
        <v>3088</v>
      </c>
      <c r="G36" s="4">
        <v>2516</v>
      </c>
      <c r="H36" s="4">
        <v>683</v>
      </c>
      <c r="I36" s="4">
        <v>890</v>
      </c>
      <c r="J36" s="4">
        <v>178</v>
      </c>
      <c r="K36" s="4">
        <v>131</v>
      </c>
      <c r="L36" s="4">
        <v>1828</v>
      </c>
      <c r="M36" s="4">
        <v>3649</v>
      </c>
      <c r="N36" s="4">
        <v>13</v>
      </c>
      <c r="O36" s="4">
        <f t="shared" ref="O36:O43" si="3">SUM(B36:N36)</f>
        <v>40978</v>
      </c>
      <c r="Q36" s="64"/>
      <c r="R36" s="15" t="s">
        <v>40</v>
      </c>
      <c r="S36" s="4">
        <v>66</v>
      </c>
      <c r="T36" s="4">
        <v>35</v>
      </c>
      <c r="U36" s="4">
        <v>77</v>
      </c>
      <c r="V36" s="4">
        <v>46</v>
      </c>
      <c r="W36" s="4">
        <v>27</v>
      </c>
      <c r="X36" s="4">
        <v>47</v>
      </c>
      <c r="Y36" s="4">
        <v>3</v>
      </c>
      <c r="Z36" s="4">
        <v>5</v>
      </c>
      <c r="AA36" s="4">
        <v>3</v>
      </c>
      <c r="AB36" s="4">
        <v>2</v>
      </c>
      <c r="AC36" s="4">
        <v>10</v>
      </c>
      <c r="AD36" s="4">
        <v>21</v>
      </c>
      <c r="AE36" s="4">
        <v>0</v>
      </c>
      <c r="AF36" s="4">
        <f t="shared" ref="AF36:AF43" si="4">SUM(S36:AE36)</f>
        <v>342</v>
      </c>
      <c r="AH36" s="65"/>
    </row>
    <row r="37" spans="1:34">
      <c r="A37" s="33" t="s">
        <v>2</v>
      </c>
      <c r="B37" s="5">
        <v>137745</v>
      </c>
      <c r="C37" s="5">
        <v>60927</v>
      </c>
      <c r="D37" s="5">
        <v>62336</v>
      </c>
      <c r="E37" s="5">
        <v>35603</v>
      </c>
      <c r="F37" s="5">
        <v>29059</v>
      </c>
      <c r="G37" s="5">
        <v>21707</v>
      </c>
      <c r="H37" s="5">
        <v>12703</v>
      </c>
      <c r="I37" s="5">
        <v>8209</v>
      </c>
      <c r="J37" s="5">
        <v>1390</v>
      </c>
      <c r="K37" s="5">
        <v>1558</v>
      </c>
      <c r="L37" s="5">
        <v>15630</v>
      </c>
      <c r="M37" s="5">
        <v>34052</v>
      </c>
      <c r="N37" s="5">
        <v>81</v>
      </c>
      <c r="O37" s="5">
        <f t="shared" si="3"/>
        <v>421000</v>
      </c>
      <c r="Q37" s="64"/>
      <c r="R37" s="33" t="s">
        <v>2</v>
      </c>
      <c r="S37" s="5">
        <v>3102</v>
      </c>
      <c r="T37" s="5">
        <v>1752</v>
      </c>
      <c r="U37" s="5">
        <v>2775</v>
      </c>
      <c r="V37" s="5">
        <v>1583</v>
      </c>
      <c r="W37" s="5">
        <v>971</v>
      </c>
      <c r="X37" s="5">
        <v>1180</v>
      </c>
      <c r="Y37" s="5">
        <v>291</v>
      </c>
      <c r="Z37" s="5">
        <v>341</v>
      </c>
      <c r="AA37" s="5">
        <v>126</v>
      </c>
      <c r="AB37" s="5">
        <v>82</v>
      </c>
      <c r="AC37" s="5">
        <v>498</v>
      </c>
      <c r="AD37" s="5">
        <v>1388</v>
      </c>
      <c r="AE37" s="5">
        <v>2</v>
      </c>
      <c r="AF37" s="5">
        <f t="shared" si="4"/>
        <v>14091</v>
      </c>
      <c r="AH37" s="64"/>
    </row>
    <row r="38" spans="1:34">
      <c r="A38" s="33" t="s">
        <v>41</v>
      </c>
      <c r="B38" s="5">
        <v>715159</v>
      </c>
      <c r="C38" s="5">
        <v>267973</v>
      </c>
      <c r="D38" s="5">
        <v>287645</v>
      </c>
      <c r="E38" s="5">
        <v>117259</v>
      </c>
      <c r="F38" s="5">
        <v>120725</v>
      </c>
      <c r="G38" s="5">
        <v>87996</v>
      </c>
      <c r="H38" s="5">
        <v>63907</v>
      </c>
      <c r="I38" s="5">
        <v>39588</v>
      </c>
      <c r="J38" s="5">
        <v>11136</v>
      </c>
      <c r="K38" s="5">
        <v>10198</v>
      </c>
      <c r="L38" s="5">
        <v>67938</v>
      </c>
      <c r="M38" s="5">
        <v>153131</v>
      </c>
      <c r="N38" s="5">
        <v>363</v>
      </c>
      <c r="O38" s="5">
        <f t="shared" si="3"/>
        <v>1943018</v>
      </c>
      <c r="Q38" s="64"/>
      <c r="R38" s="33" t="s">
        <v>41</v>
      </c>
      <c r="S38" s="5">
        <v>104589</v>
      </c>
      <c r="T38" s="5">
        <v>43866</v>
      </c>
      <c r="U38" s="5">
        <v>84077</v>
      </c>
      <c r="V38" s="5">
        <v>28983</v>
      </c>
      <c r="W38" s="5">
        <v>31841</v>
      </c>
      <c r="X38" s="5">
        <v>30904</v>
      </c>
      <c r="Y38" s="5">
        <v>14250</v>
      </c>
      <c r="Z38" s="5">
        <v>10389</v>
      </c>
      <c r="AA38" s="5">
        <v>4122</v>
      </c>
      <c r="AB38" s="5">
        <v>2745</v>
      </c>
      <c r="AC38" s="5">
        <v>16367</v>
      </c>
      <c r="AD38" s="5">
        <v>40216</v>
      </c>
      <c r="AE38" s="5">
        <v>61</v>
      </c>
      <c r="AF38" s="5">
        <f t="shared" si="4"/>
        <v>412410</v>
      </c>
      <c r="AH38" s="64"/>
    </row>
    <row r="39" spans="1:34">
      <c r="A39" s="33" t="s">
        <v>42</v>
      </c>
      <c r="B39" s="5">
        <v>554758</v>
      </c>
      <c r="C39" s="5">
        <v>280525</v>
      </c>
      <c r="D39" s="5">
        <v>228272</v>
      </c>
      <c r="E39" s="5">
        <v>94322</v>
      </c>
      <c r="F39" s="5">
        <v>75718</v>
      </c>
      <c r="G39" s="5">
        <v>70411</v>
      </c>
      <c r="H39" s="5">
        <v>26646</v>
      </c>
      <c r="I39" s="5">
        <v>39590</v>
      </c>
      <c r="J39" s="5">
        <v>22384</v>
      </c>
      <c r="K39" s="5">
        <v>18098</v>
      </c>
      <c r="L39" s="5">
        <v>52819</v>
      </c>
      <c r="M39" s="5">
        <v>143129</v>
      </c>
      <c r="N39" s="5">
        <v>296</v>
      </c>
      <c r="O39" s="5">
        <f t="shared" si="3"/>
        <v>1606968</v>
      </c>
      <c r="Q39" s="64"/>
      <c r="R39" s="33" t="s">
        <v>42</v>
      </c>
      <c r="S39" s="5">
        <v>122680</v>
      </c>
      <c r="T39" s="5">
        <v>60951</v>
      </c>
      <c r="U39" s="5">
        <v>103703</v>
      </c>
      <c r="V39" s="5">
        <v>32284</v>
      </c>
      <c r="W39" s="5">
        <v>31097</v>
      </c>
      <c r="X39" s="5">
        <v>34665</v>
      </c>
      <c r="Y39" s="5">
        <v>11900</v>
      </c>
      <c r="Z39" s="5">
        <v>15378</v>
      </c>
      <c r="AA39" s="5">
        <v>10678</v>
      </c>
      <c r="AB39" s="5">
        <v>5437</v>
      </c>
      <c r="AC39" s="5">
        <v>18873</v>
      </c>
      <c r="AD39" s="5">
        <v>47807</v>
      </c>
      <c r="AE39" s="5">
        <v>73</v>
      </c>
      <c r="AF39" s="5">
        <f t="shared" si="4"/>
        <v>495526</v>
      </c>
      <c r="AH39" s="64"/>
    </row>
    <row r="40" spans="1:34">
      <c r="A40" s="33" t="s">
        <v>43</v>
      </c>
      <c r="B40" s="5">
        <v>308010</v>
      </c>
      <c r="C40" s="5">
        <v>285446</v>
      </c>
      <c r="D40" s="5">
        <v>155138</v>
      </c>
      <c r="E40" s="5">
        <v>88572</v>
      </c>
      <c r="F40" s="5">
        <v>40707</v>
      </c>
      <c r="G40" s="5">
        <v>52208</v>
      </c>
      <c r="H40" s="5">
        <v>436</v>
      </c>
      <c r="I40" s="5">
        <v>30152</v>
      </c>
      <c r="J40" s="5">
        <v>31084</v>
      </c>
      <c r="K40" s="5">
        <v>29464</v>
      </c>
      <c r="L40" s="5">
        <v>38884</v>
      </c>
      <c r="M40" s="5">
        <v>126692</v>
      </c>
      <c r="N40" s="5">
        <v>202</v>
      </c>
      <c r="O40" s="5">
        <f t="shared" si="3"/>
        <v>1186995</v>
      </c>
      <c r="Q40" s="64"/>
      <c r="R40" s="33" t="s">
        <v>43</v>
      </c>
      <c r="S40" s="5">
        <v>61338</v>
      </c>
      <c r="T40" s="5">
        <v>47438</v>
      </c>
      <c r="U40" s="5">
        <v>59230</v>
      </c>
      <c r="V40" s="5">
        <v>22024</v>
      </c>
      <c r="W40" s="5">
        <v>13214</v>
      </c>
      <c r="X40" s="5">
        <v>20187</v>
      </c>
      <c r="Y40" s="5">
        <v>347</v>
      </c>
      <c r="Z40" s="5">
        <v>9310</v>
      </c>
      <c r="AA40" s="5">
        <v>11596</v>
      </c>
      <c r="AB40" s="5">
        <v>6566</v>
      </c>
      <c r="AC40" s="5">
        <v>11727</v>
      </c>
      <c r="AD40" s="5">
        <v>31097</v>
      </c>
      <c r="AE40" s="5">
        <v>42</v>
      </c>
      <c r="AF40" s="5">
        <f t="shared" si="4"/>
        <v>294116</v>
      </c>
      <c r="AH40" s="64"/>
    </row>
    <row r="41" spans="1:34">
      <c r="A41" s="33" t="s">
        <v>44</v>
      </c>
      <c r="B41" s="5">
        <v>186160</v>
      </c>
      <c r="C41" s="5">
        <v>252991</v>
      </c>
      <c r="D41" s="5">
        <v>112398</v>
      </c>
      <c r="E41" s="5">
        <v>79501</v>
      </c>
      <c r="F41" s="5">
        <v>24863</v>
      </c>
      <c r="G41" s="5">
        <v>41628</v>
      </c>
      <c r="H41" s="5">
        <v>8</v>
      </c>
      <c r="I41" s="5">
        <v>23459</v>
      </c>
      <c r="J41" s="5">
        <v>35559</v>
      </c>
      <c r="K41" s="5">
        <v>43769</v>
      </c>
      <c r="L41" s="5">
        <v>24749</v>
      </c>
      <c r="M41" s="5">
        <v>108512</v>
      </c>
      <c r="N41" s="5">
        <v>215</v>
      </c>
      <c r="O41" s="5">
        <f t="shared" si="3"/>
        <v>933812</v>
      </c>
      <c r="Q41" s="64"/>
      <c r="R41" s="33" t="s">
        <v>44</v>
      </c>
      <c r="S41" s="5">
        <v>34520</v>
      </c>
      <c r="T41" s="5">
        <v>37979</v>
      </c>
      <c r="U41" s="5">
        <v>38340</v>
      </c>
      <c r="V41" s="5">
        <v>15724</v>
      </c>
      <c r="W41" s="5">
        <v>7142</v>
      </c>
      <c r="X41" s="5">
        <v>12972</v>
      </c>
      <c r="Y41" s="5">
        <v>0</v>
      </c>
      <c r="Z41" s="5">
        <v>5979</v>
      </c>
      <c r="AA41" s="5">
        <v>11834</v>
      </c>
      <c r="AB41" s="5">
        <v>6812</v>
      </c>
      <c r="AC41" s="5">
        <v>6769</v>
      </c>
      <c r="AD41" s="5">
        <v>23498</v>
      </c>
      <c r="AE41" s="5">
        <v>49</v>
      </c>
      <c r="AF41" s="5">
        <f t="shared" si="4"/>
        <v>201618</v>
      </c>
      <c r="AH41" s="64"/>
    </row>
    <row r="42" spans="1:34">
      <c r="A42" s="33" t="s">
        <v>3</v>
      </c>
      <c r="B42" s="5">
        <v>41924</v>
      </c>
      <c r="C42" s="5">
        <v>67943</v>
      </c>
      <c r="D42" s="5">
        <v>29577</v>
      </c>
      <c r="E42" s="5">
        <v>20874</v>
      </c>
      <c r="F42" s="5">
        <v>5620</v>
      </c>
      <c r="G42" s="5">
        <v>12361</v>
      </c>
      <c r="H42" s="5">
        <v>4</v>
      </c>
      <c r="I42" s="5">
        <v>9233</v>
      </c>
      <c r="J42" s="5">
        <v>18676</v>
      </c>
      <c r="K42" s="5">
        <v>21629</v>
      </c>
      <c r="L42" s="5">
        <v>4542</v>
      </c>
      <c r="M42" s="5">
        <v>34207</v>
      </c>
      <c r="N42" s="5">
        <v>86</v>
      </c>
      <c r="O42" s="5">
        <f t="shared" si="3"/>
        <v>266676</v>
      </c>
      <c r="Q42" s="64"/>
      <c r="R42" s="33" t="s">
        <v>3</v>
      </c>
      <c r="S42" s="5">
        <v>7458</v>
      </c>
      <c r="T42" s="5">
        <v>8645</v>
      </c>
      <c r="U42" s="5">
        <v>8971</v>
      </c>
      <c r="V42" s="5">
        <v>3762</v>
      </c>
      <c r="W42" s="5">
        <v>1324</v>
      </c>
      <c r="X42" s="5">
        <v>3019</v>
      </c>
      <c r="Y42" s="5">
        <v>0</v>
      </c>
      <c r="Z42" s="5">
        <v>1723</v>
      </c>
      <c r="AA42" s="5">
        <v>5182</v>
      </c>
      <c r="AB42" s="5">
        <v>2812</v>
      </c>
      <c r="AC42" s="5">
        <v>1353</v>
      </c>
      <c r="AD42" s="5">
        <v>6027</v>
      </c>
      <c r="AE42" s="5">
        <v>2</v>
      </c>
      <c r="AF42" s="5">
        <f t="shared" si="4"/>
        <v>50278</v>
      </c>
      <c r="AH42" s="64"/>
    </row>
    <row r="43" spans="1:34">
      <c r="A43" s="33" t="s">
        <v>195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>
        <f t="shared" si="3"/>
        <v>0</v>
      </c>
      <c r="Q43" s="64"/>
      <c r="R43" s="33" t="s">
        <v>195</v>
      </c>
      <c r="S43" s="5">
        <v>2</v>
      </c>
      <c r="T43" s="5">
        <v>0</v>
      </c>
      <c r="U43" s="5">
        <v>3</v>
      </c>
      <c r="V43" s="5">
        <v>0</v>
      </c>
      <c r="W43" s="5">
        <v>1</v>
      </c>
      <c r="X43" s="5">
        <v>1</v>
      </c>
      <c r="Y43" s="5">
        <v>0</v>
      </c>
      <c r="Z43" s="5">
        <v>1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f t="shared" si="4"/>
        <v>8</v>
      </c>
      <c r="AH43" s="64"/>
    </row>
    <row r="44" spans="1:34">
      <c r="A44" s="22" t="s">
        <v>46</v>
      </c>
      <c r="B44" s="47">
        <f>SUM(B36:B43)</f>
        <v>1953928</v>
      </c>
      <c r="C44" s="47">
        <f t="shared" ref="C44:L44" si="5">SUM(C36:C43)</f>
        <v>1221756</v>
      </c>
      <c r="D44" s="47">
        <f t="shared" si="5"/>
        <v>882590</v>
      </c>
      <c r="E44" s="47">
        <f t="shared" si="5"/>
        <v>440786</v>
      </c>
      <c r="F44" s="47">
        <f t="shared" si="5"/>
        <v>299780</v>
      </c>
      <c r="G44" s="47">
        <f t="shared" si="5"/>
        <v>288827</v>
      </c>
      <c r="H44" s="47">
        <f t="shared" si="5"/>
        <v>104387</v>
      </c>
      <c r="I44" s="47">
        <f t="shared" si="5"/>
        <v>151121</v>
      </c>
      <c r="J44" s="47">
        <f t="shared" si="5"/>
        <v>120407</v>
      </c>
      <c r="K44" s="47">
        <f t="shared" si="5"/>
        <v>124847</v>
      </c>
      <c r="L44" s="47">
        <f t="shared" si="5"/>
        <v>206390</v>
      </c>
      <c r="M44" s="47">
        <f>SUM(M36:M43)</f>
        <v>603372</v>
      </c>
      <c r="N44" s="47">
        <f>SUM(N36:N43)</f>
        <v>1256</v>
      </c>
      <c r="O44" s="47">
        <f>SUM(O36:O43)</f>
        <v>6399447</v>
      </c>
      <c r="Q44" s="64"/>
      <c r="R44" s="22" t="s">
        <v>46</v>
      </c>
      <c r="S44" s="47">
        <f>SUM(S36:S43)</f>
        <v>333755</v>
      </c>
      <c r="T44" s="47">
        <f t="shared" ref="T44:AC44" si="6">SUM(T36:T43)</f>
        <v>200666</v>
      </c>
      <c r="U44" s="47">
        <f t="shared" si="6"/>
        <v>297176</v>
      </c>
      <c r="V44" s="47">
        <f t="shared" si="6"/>
        <v>104406</v>
      </c>
      <c r="W44" s="47">
        <f t="shared" si="6"/>
        <v>85617</v>
      </c>
      <c r="X44" s="47">
        <f t="shared" si="6"/>
        <v>102975</v>
      </c>
      <c r="Y44" s="47">
        <f t="shared" si="6"/>
        <v>26791</v>
      </c>
      <c r="Z44" s="47">
        <f t="shared" si="6"/>
        <v>43126</v>
      </c>
      <c r="AA44" s="47">
        <f t="shared" si="6"/>
        <v>43541</v>
      </c>
      <c r="AB44" s="47">
        <f t="shared" si="6"/>
        <v>24456</v>
      </c>
      <c r="AC44" s="47">
        <f t="shared" si="6"/>
        <v>55597</v>
      </c>
      <c r="AD44" s="47">
        <f>SUM(AD36:AD43)</f>
        <v>150054</v>
      </c>
      <c r="AE44" s="47">
        <f>SUM(AE36:AE43)</f>
        <v>229</v>
      </c>
      <c r="AF44" s="47">
        <f>SUM(AF36:AF43)</f>
        <v>1468389</v>
      </c>
      <c r="AH44" s="64"/>
    </row>
    <row r="45" spans="1:34">
      <c r="A45" s="3" t="s">
        <v>260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R45" s="3" t="s">
        <v>262</v>
      </c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</row>
    <row r="46" spans="1:34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R46" s="3" t="s">
        <v>263</v>
      </c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</row>
    <row r="47" spans="1:34">
      <c r="S47" s="6"/>
      <c r="T47" s="43"/>
      <c r="U47" s="6"/>
      <c r="V47" s="6"/>
    </row>
    <row r="48" spans="1:34">
      <c r="A48" s="7" t="s">
        <v>91</v>
      </c>
      <c r="R48" s="7" t="s">
        <v>94</v>
      </c>
      <c r="S48" s="6"/>
      <c r="T48" s="6"/>
      <c r="U48" s="6"/>
      <c r="V48" s="6"/>
    </row>
    <row r="49" spans="1:34" ht="14.25">
      <c r="A49" s="7" t="s">
        <v>462</v>
      </c>
      <c r="R49" s="7" t="s">
        <v>454</v>
      </c>
      <c r="S49" s="6"/>
      <c r="T49" s="6"/>
      <c r="U49" s="6"/>
      <c r="V49" s="6"/>
    </row>
    <row r="50" spans="1:34" ht="38.25">
      <c r="A50" s="32" t="s">
        <v>124</v>
      </c>
      <c r="B50" s="30" t="s">
        <v>9</v>
      </c>
      <c r="C50" s="30" t="s">
        <v>10</v>
      </c>
      <c r="D50" s="30" t="s">
        <v>11</v>
      </c>
      <c r="E50" s="30" t="s">
        <v>12</v>
      </c>
      <c r="F50" s="30" t="s">
        <v>13</v>
      </c>
      <c r="G50" s="30" t="s">
        <v>138</v>
      </c>
      <c r="H50" s="30" t="s">
        <v>139</v>
      </c>
      <c r="I50" s="30" t="s">
        <v>140</v>
      </c>
      <c r="J50" s="30" t="s">
        <v>141</v>
      </c>
      <c r="K50" s="30" t="s">
        <v>176</v>
      </c>
      <c r="L50" s="30" t="s">
        <v>344</v>
      </c>
      <c r="M50" s="30" t="s">
        <v>31</v>
      </c>
      <c r="N50" s="30" t="s">
        <v>195</v>
      </c>
      <c r="O50" s="30" t="s">
        <v>48</v>
      </c>
      <c r="R50" s="32" t="s">
        <v>124</v>
      </c>
      <c r="S50" s="30" t="s">
        <v>9</v>
      </c>
      <c r="T50" s="30" t="s">
        <v>10</v>
      </c>
      <c r="U50" s="30" t="s">
        <v>11</v>
      </c>
      <c r="V50" s="30" t="s">
        <v>12</v>
      </c>
      <c r="W50" s="30" t="s">
        <v>13</v>
      </c>
      <c r="X50" s="30" t="s">
        <v>138</v>
      </c>
      <c r="Y50" s="30" t="s">
        <v>139</v>
      </c>
      <c r="Z50" s="30" t="s">
        <v>140</v>
      </c>
      <c r="AA50" s="30" t="s">
        <v>141</v>
      </c>
      <c r="AB50" s="30" t="s">
        <v>176</v>
      </c>
      <c r="AC50" s="30" t="s">
        <v>345</v>
      </c>
      <c r="AD50" s="30" t="s">
        <v>31</v>
      </c>
      <c r="AE50" s="30" t="s">
        <v>195</v>
      </c>
      <c r="AF50" s="30" t="s">
        <v>48</v>
      </c>
    </row>
    <row r="51" spans="1:34">
      <c r="A51" s="23" t="s">
        <v>14</v>
      </c>
      <c r="B51" s="4">
        <v>6321</v>
      </c>
      <c r="C51" s="4">
        <v>6499</v>
      </c>
      <c r="D51" s="4">
        <v>7653</v>
      </c>
      <c r="E51" s="4">
        <v>3154</v>
      </c>
      <c r="F51" s="4">
        <v>3012</v>
      </c>
      <c r="G51" s="4">
        <v>3379</v>
      </c>
      <c r="H51" s="4">
        <v>1362</v>
      </c>
      <c r="I51" s="4">
        <v>1407</v>
      </c>
      <c r="J51" s="4">
        <v>1139</v>
      </c>
      <c r="K51" s="4">
        <v>802</v>
      </c>
      <c r="L51" s="4">
        <v>1827</v>
      </c>
      <c r="M51" s="4">
        <v>3878</v>
      </c>
      <c r="N51" s="4">
        <v>55</v>
      </c>
      <c r="O51" s="4">
        <f t="shared" ref="O51:O67" si="7">SUM(B51:N51)</f>
        <v>40488</v>
      </c>
      <c r="Q51" s="65"/>
      <c r="R51" s="23" t="s">
        <v>14</v>
      </c>
      <c r="S51" s="4">
        <v>1465</v>
      </c>
      <c r="T51" s="4">
        <v>1035</v>
      </c>
      <c r="U51" s="4">
        <v>1946</v>
      </c>
      <c r="V51" s="4">
        <v>577</v>
      </c>
      <c r="W51" s="4">
        <v>806</v>
      </c>
      <c r="X51" s="4">
        <v>1034</v>
      </c>
      <c r="Y51" s="38">
        <v>171</v>
      </c>
      <c r="Z51" s="38">
        <v>329</v>
      </c>
      <c r="AA51" s="4">
        <v>339</v>
      </c>
      <c r="AB51" s="4">
        <v>174</v>
      </c>
      <c r="AC51" s="4">
        <v>303</v>
      </c>
      <c r="AD51" s="4">
        <v>946</v>
      </c>
      <c r="AE51" s="4">
        <v>2</v>
      </c>
      <c r="AF51" s="4">
        <f t="shared" ref="AF51:AF67" si="8">SUM(S51:AE51)</f>
        <v>9127</v>
      </c>
      <c r="AH51" s="65"/>
    </row>
    <row r="52" spans="1:34">
      <c r="A52" s="24" t="s">
        <v>15</v>
      </c>
      <c r="B52" s="5">
        <v>49020</v>
      </c>
      <c r="C52" s="5">
        <v>22833</v>
      </c>
      <c r="D52" s="5">
        <v>11180</v>
      </c>
      <c r="E52" s="5">
        <v>8575</v>
      </c>
      <c r="F52" s="5">
        <v>4586</v>
      </c>
      <c r="G52" s="5">
        <v>5729</v>
      </c>
      <c r="H52" s="5">
        <v>1232</v>
      </c>
      <c r="I52" s="5">
        <v>3009</v>
      </c>
      <c r="J52" s="5">
        <v>1860</v>
      </c>
      <c r="K52" s="5">
        <v>2018</v>
      </c>
      <c r="L52" s="5">
        <v>6012</v>
      </c>
      <c r="M52" s="5">
        <v>10770</v>
      </c>
      <c r="N52" s="5">
        <v>29</v>
      </c>
      <c r="O52" s="5">
        <f t="shared" si="7"/>
        <v>126853</v>
      </c>
      <c r="Q52" s="64"/>
      <c r="R52" s="24" t="s">
        <v>15</v>
      </c>
      <c r="S52" s="5">
        <v>7003</v>
      </c>
      <c r="T52" s="5">
        <v>4638</v>
      </c>
      <c r="U52" s="5">
        <v>3924</v>
      </c>
      <c r="V52" s="5">
        <v>2082</v>
      </c>
      <c r="W52" s="5">
        <v>1369</v>
      </c>
      <c r="X52" s="5">
        <v>1770</v>
      </c>
      <c r="Y52" s="40">
        <v>234</v>
      </c>
      <c r="Z52" s="40">
        <v>688</v>
      </c>
      <c r="AA52" s="5">
        <v>572</v>
      </c>
      <c r="AB52" s="5">
        <v>508</v>
      </c>
      <c r="AC52" s="5">
        <v>860</v>
      </c>
      <c r="AD52" s="5">
        <v>2713</v>
      </c>
      <c r="AE52" s="5">
        <v>11</v>
      </c>
      <c r="AF52" s="5">
        <f t="shared" si="8"/>
        <v>26372</v>
      </c>
      <c r="AH52" s="64"/>
    </row>
    <row r="53" spans="1:34">
      <c r="A53" s="24" t="s">
        <v>16</v>
      </c>
      <c r="B53" s="5">
        <v>73228</v>
      </c>
      <c r="C53" s="5">
        <v>44028</v>
      </c>
      <c r="D53" s="5">
        <v>23803</v>
      </c>
      <c r="E53" s="5">
        <v>16517</v>
      </c>
      <c r="F53" s="5">
        <v>8467</v>
      </c>
      <c r="G53" s="5">
        <v>8763</v>
      </c>
      <c r="H53" s="5">
        <v>3903</v>
      </c>
      <c r="I53" s="5">
        <v>5419</v>
      </c>
      <c r="J53" s="5">
        <v>4675</v>
      </c>
      <c r="K53" s="5">
        <v>4501</v>
      </c>
      <c r="L53" s="5">
        <v>4612</v>
      </c>
      <c r="M53" s="5">
        <v>19509</v>
      </c>
      <c r="N53" s="5">
        <v>38</v>
      </c>
      <c r="O53" s="5">
        <f t="shared" si="7"/>
        <v>217463</v>
      </c>
      <c r="Q53" s="65"/>
      <c r="R53" s="24" t="s">
        <v>16</v>
      </c>
      <c r="S53" s="5">
        <v>14601</v>
      </c>
      <c r="T53" s="5">
        <v>11830</v>
      </c>
      <c r="U53" s="5">
        <v>10193</v>
      </c>
      <c r="V53" s="5">
        <v>6013</v>
      </c>
      <c r="W53" s="5">
        <v>3191</v>
      </c>
      <c r="X53" s="5">
        <v>3665</v>
      </c>
      <c r="Y53" s="40">
        <v>1151</v>
      </c>
      <c r="Z53" s="40">
        <v>2048</v>
      </c>
      <c r="AA53" s="5">
        <v>1877</v>
      </c>
      <c r="AB53" s="5">
        <v>1233</v>
      </c>
      <c r="AC53" s="5">
        <v>2517</v>
      </c>
      <c r="AD53" s="5">
        <v>6105</v>
      </c>
      <c r="AE53" s="5">
        <v>20</v>
      </c>
      <c r="AF53" s="5">
        <f t="shared" si="8"/>
        <v>64444</v>
      </c>
      <c r="AH53" s="64"/>
    </row>
    <row r="54" spans="1:34">
      <c r="A54" s="24" t="s">
        <v>17</v>
      </c>
      <c r="B54" s="5">
        <v>32557</v>
      </c>
      <c r="C54" s="5">
        <v>21131</v>
      </c>
      <c r="D54" s="5">
        <v>14267</v>
      </c>
      <c r="E54" s="5">
        <v>8429</v>
      </c>
      <c r="F54" s="5">
        <v>3376</v>
      </c>
      <c r="G54" s="5">
        <v>5569</v>
      </c>
      <c r="H54" s="5">
        <v>1740</v>
      </c>
      <c r="I54" s="5">
        <v>3143</v>
      </c>
      <c r="J54" s="5">
        <v>2444</v>
      </c>
      <c r="K54" s="5">
        <v>2487</v>
      </c>
      <c r="L54" s="5">
        <v>6008</v>
      </c>
      <c r="M54" s="5">
        <v>11548</v>
      </c>
      <c r="N54" s="5">
        <v>83</v>
      </c>
      <c r="O54" s="5">
        <f t="shared" si="7"/>
        <v>112782</v>
      </c>
      <c r="Q54" s="65"/>
      <c r="R54" s="24" t="s">
        <v>17</v>
      </c>
      <c r="S54" s="5">
        <v>3836</v>
      </c>
      <c r="T54" s="5">
        <v>2833</v>
      </c>
      <c r="U54" s="5">
        <v>3358</v>
      </c>
      <c r="V54" s="5">
        <v>1574</v>
      </c>
      <c r="W54" s="5">
        <v>733</v>
      </c>
      <c r="X54" s="5">
        <v>1279</v>
      </c>
      <c r="Y54" s="40">
        <v>231</v>
      </c>
      <c r="Z54" s="40">
        <v>537</v>
      </c>
      <c r="AA54" s="5">
        <v>481</v>
      </c>
      <c r="AB54" s="5">
        <v>375</v>
      </c>
      <c r="AC54" s="5">
        <v>904</v>
      </c>
      <c r="AD54" s="5">
        <v>2032</v>
      </c>
      <c r="AE54" s="5">
        <v>6</v>
      </c>
      <c r="AF54" s="5">
        <f t="shared" si="8"/>
        <v>18179</v>
      </c>
      <c r="AH54" s="64"/>
    </row>
    <row r="55" spans="1:34">
      <c r="A55" s="24" t="s">
        <v>18</v>
      </c>
      <c r="B55" s="5">
        <v>65362</v>
      </c>
      <c r="C55" s="5">
        <v>40072</v>
      </c>
      <c r="D55" s="5">
        <v>35502</v>
      </c>
      <c r="E55" s="5">
        <v>14157</v>
      </c>
      <c r="F55" s="5">
        <v>10585</v>
      </c>
      <c r="G55" s="5">
        <v>11786</v>
      </c>
      <c r="H55" s="5">
        <v>3745</v>
      </c>
      <c r="I55" s="5">
        <v>6316</v>
      </c>
      <c r="J55" s="5">
        <v>4111</v>
      </c>
      <c r="K55" s="5">
        <v>4010</v>
      </c>
      <c r="L55" s="5">
        <v>8567</v>
      </c>
      <c r="M55" s="5">
        <v>20536</v>
      </c>
      <c r="N55" s="5">
        <v>29</v>
      </c>
      <c r="O55" s="5">
        <f t="shared" si="7"/>
        <v>224778</v>
      </c>
      <c r="Q55" s="65"/>
      <c r="R55" s="24" t="s">
        <v>18</v>
      </c>
      <c r="S55" s="5">
        <v>5697</v>
      </c>
      <c r="T55" s="5">
        <v>3101</v>
      </c>
      <c r="U55" s="5">
        <v>4934</v>
      </c>
      <c r="V55" s="5">
        <v>1502</v>
      </c>
      <c r="W55" s="5">
        <v>1221</v>
      </c>
      <c r="X55" s="5">
        <v>1846</v>
      </c>
      <c r="Y55" s="40">
        <v>370</v>
      </c>
      <c r="Z55" s="40">
        <v>729</v>
      </c>
      <c r="AA55" s="5">
        <v>760</v>
      </c>
      <c r="AB55" s="5">
        <v>410</v>
      </c>
      <c r="AC55" s="5">
        <v>793</v>
      </c>
      <c r="AD55" s="5">
        <v>2387</v>
      </c>
      <c r="AE55" s="5">
        <v>4</v>
      </c>
      <c r="AF55" s="5">
        <f t="shared" si="8"/>
        <v>23754</v>
      </c>
      <c r="AH55" s="64"/>
    </row>
    <row r="56" spans="1:34">
      <c r="A56" s="24" t="s">
        <v>19</v>
      </c>
      <c r="B56" s="5">
        <v>195775</v>
      </c>
      <c r="C56" s="5">
        <v>108217</v>
      </c>
      <c r="D56" s="5">
        <v>85553</v>
      </c>
      <c r="E56" s="5">
        <v>40785</v>
      </c>
      <c r="F56" s="5">
        <v>25628</v>
      </c>
      <c r="G56" s="5">
        <v>24587</v>
      </c>
      <c r="H56" s="5">
        <v>10168</v>
      </c>
      <c r="I56" s="5">
        <v>14603</v>
      </c>
      <c r="J56" s="5">
        <v>11410</v>
      </c>
      <c r="K56" s="5">
        <v>12120</v>
      </c>
      <c r="L56" s="5">
        <v>19012</v>
      </c>
      <c r="M56" s="5">
        <v>54748</v>
      </c>
      <c r="N56" s="5">
        <v>104</v>
      </c>
      <c r="O56" s="5">
        <f t="shared" si="7"/>
        <v>602710</v>
      </c>
      <c r="Q56" s="65"/>
      <c r="R56" s="24" t="s">
        <v>19</v>
      </c>
      <c r="S56" s="5">
        <v>25641</v>
      </c>
      <c r="T56" s="5">
        <v>12579</v>
      </c>
      <c r="U56" s="5">
        <v>19222</v>
      </c>
      <c r="V56" s="5">
        <v>6866</v>
      </c>
      <c r="W56" s="5">
        <v>4907</v>
      </c>
      <c r="X56" s="5">
        <v>6447</v>
      </c>
      <c r="Y56" s="40">
        <v>1591</v>
      </c>
      <c r="Z56" s="40">
        <v>2698</v>
      </c>
      <c r="AA56" s="5">
        <v>2582</v>
      </c>
      <c r="AB56" s="5">
        <v>1650</v>
      </c>
      <c r="AC56" s="5">
        <v>3467</v>
      </c>
      <c r="AD56" s="5">
        <v>9270</v>
      </c>
      <c r="AE56" s="5">
        <v>18</v>
      </c>
      <c r="AF56" s="5">
        <f t="shared" si="8"/>
        <v>96938</v>
      </c>
      <c r="AH56" s="64"/>
    </row>
    <row r="57" spans="1:34">
      <c r="A57" s="24" t="s">
        <v>20</v>
      </c>
      <c r="B57" s="5">
        <v>920983</v>
      </c>
      <c r="C57" s="5">
        <v>536215</v>
      </c>
      <c r="D57" s="5">
        <v>426557</v>
      </c>
      <c r="E57" s="5">
        <v>191625</v>
      </c>
      <c r="F57" s="5">
        <v>161609</v>
      </c>
      <c r="G57" s="5">
        <v>130237</v>
      </c>
      <c r="H57" s="5">
        <v>37953</v>
      </c>
      <c r="I57" s="5">
        <v>71042</v>
      </c>
      <c r="J57" s="5">
        <v>52959</v>
      </c>
      <c r="K57" s="5">
        <v>58680</v>
      </c>
      <c r="L57" s="5">
        <v>99224</v>
      </c>
      <c r="M57" s="5">
        <v>285709</v>
      </c>
      <c r="N57" s="5">
        <v>268</v>
      </c>
      <c r="O57" s="5">
        <f t="shared" si="7"/>
        <v>2973061</v>
      </c>
      <c r="Q57" s="65"/>
      <c r="R57" s="24" t="s">
        <v>20</v>
      </c>
      <c r="S57" s="5">
        <v>184337</v>
      </c>
      <c r="T57" s="5">
        <v>112240</v>
      </c>
      <c r="U57" s="5">
        <v>182851</v>
      </c>
      <c r="V57" s="5">
        <v>61837</v>
      </c>
      <c r="W57" s="5">
        <v>52758</v>
      </c>
      <c r="X57" s="5">
        <v>63369</v>
      </c>
      <c r="Y57" s="40">
        <v>16221</v>
      </c>
      <c r="Z57" s="40">
        <v>26875</v>
      </c>
      <c r="AA57" s="5">
        <v>27101</v>
      </c>
      <c r="AB57" s="5">
        <v>14523</v>
      </c>
      <c r="AC57" s="5">
        <v>35660</v>
      </c>
      <c r="AD57" s="5">
        <v>91528</v>
      </c>
      <c r="AE57" s="5">
        <v>97</v>
      </c>
      <c r="AF57" s="5">
        <f t="shared" si="8"/>
        <v>869397</v>
      </c>
      <c r="AH57" s="64"/>
    </row>
    <row r="58" spans="1:34">
      <c r="A58" s="24" t="s">
        <v>21</v>
      </c>
      <c r="B58" s="5">
        <v>83919</v>
      </c>
      <c r="C58" s="5">
        <v>65874</v>
      </c>
      <c r="D58" s="5">
        <v>29730</v>
      </c>
      <c r="E58" s="5">
        <v>23144</v>
      </c>
      <c r="F58" s="5">
        <v>10494</v>
      </c>
      <c r="G58" s="5">
        <v>11496</v>
      </c>
      <c r="H58" s="5">
        <v>10502</v>
      </c>
      <c r="I58" s="5">
        <v>6784</v>
      </c>
      <c r="J58" s="5">
        <v>5532</v>
      </c>
      <c r="K58" s="5">
        <v>6150</v>
      </c>
      <c r="L58" s="5">
        <v>7816</v>
      </c>
      <c r="M58" s="5">
        <v>25822</v>
      </c>
      <c r="N58" s="5">
        <v>94</v>
      </c>
      <c r="O58" s="5">
        <f t="shared" si="7"/>
        <v>287357</v>
      </c>
      <c r="Q58" s="65"/>
      <c r="R58" s="24" t="s">
        <v>21</v>
      </c>
      <c r="S58" s="5">
        <v>12330</v>
      </c>
      <c r="T58" s="5">
        <v>7296</v>
      </c>
      <c r="U58" s="5">
        <v>7409</v>
      </c>
      <c r="V58" s="5">
        <v>3566</v>
      </c>
      <c r="W58" s="5">
        <v>2669</v>
      </c>
      <c r="X58" s="5">
        <v>3059</v>
      </c>
      <c r="Y58" s="40">
        <v>1272</v>
      </c>
      <c r="Z58" s="40">
        <v>1289</v>
      </c>
      <c r="AA58" s="5">
        <v>1239</v>
      </c>
      <c r="AB58" s="5">
        <v>880</v>
      </c>
      <c r="AC58" s="5">
        <v>1954</v>
      </c>
      <c r="AD58" s="5">
        <v>4379</v>
      </c>
      <c r="AE58" s="5">
        <v>6</v>
      </c>
      <c r="AF58" s="5">
        <f t="shared" si="8"/>
        <v>47348</v>
      </c>
      <c r="AH58" s="64"/>
    </row>
    <row r="59" spans="1:34">
      <c r="A59" s="24" t="s">
        <v>22</v>
      </c>
      <c r="B59" s="5">
        <v>102066</v>
      </c>
      <c r="C59" s="5">
        <v>65413</v>
      </c>
      <c r="D59" s="5">
        <v>34424</v>
      </c>
      <c r="E59" s="5">
        <v>22740</v>
      </c>
      <c r="F59" s="5">
        <v>8998</v>
      </c>
      <c r="G59" s="5">
        <v>13846</v>
      </c>
      <c r="H59" s="5">
        <v>7793</v>
      </c>
      <c r="I59" s="5">
        <v>7357</v>
      </c>
      <c r="J59" s="5">
        <v>7407</v>
      </c>
      <c r="K59" s="5">
        <v>6591</v>
      </c>
      <c r="L59" s="5">
        <v>7351</v>
      </c>
      <c r="M59" s="5">
        <v>30055</v>
      </c>
      <c r="N59" s="5">
        <v>116</v>
      </c>
      <c r="O59" s="5">
        <f t="shared" si="7"/>
        <v>314157</v>
      </c>
      <c r="Q59" s="65"/>
      <c r="R59" s="24" t="s">
        <v>22</v>
      </c>
      <c r="S59" s="5">
        <v>13493</v>
      </c>
      <c r="T59" s="5">
        <v>7163</v>
      </c>
      <c r="U59" s="5">
        <v>8675</v>
      </c>
      <c r="V59" s="5">
        <v>3133</v>
      </c>
      <c r="W59" s="5">
        <v>2446</v>
      </c>
      <c r="X59" s="5">
        <v>3249</v>
      </c>
      <c r="Y59" s="40">
        <v>937</v>
      </c>
      <c r="Z59" s="40">
        <v>1265</v>
      </c>
      <c r="AA59" s="5">
        <v>1355</v>
      </c>
      <c r="AB59" s="5">
        <v>784</v>
      </c>
      <c r="AC59" s="5">
        <v>1269</v>
      </c>
      <c r="AD59" s="5">
        <v>5023</v>
      </c>
      <c r="AE59" s="5">
        <v>8</v>
      </c>
      <c r="AF59" s="5">
        <f t="shared" si="8"/>
        <v>48800</v>
      </c>
      <c r="AH59" s="64"/>
    </row>
    <row r="60" spans="1:34">
      <c r="A60" s="24" t="s">
        <v>204</v>
      </c>
      <c r="B60" s="5">
        <v>40976</v>
      </c>
      <c r="C60" s="5">
        <v>31566</v>
      </c>
      <c r="D60" s="5">
        <v>18635</v>
      </c>
      <c r="E60" s="5">
        <v>11621</v>
      </c>
      <c r="F60" s="5">
        <v>3938</v>
      </c>
      <c r="G60" s="5">
        <v>7850</v>
      </c>
      <c r="H60" s="5">
        <v>2728</v>
      </c>
      <c r="I60" s="5">
        <v>3049</v>
      </c>
      <c r="J60" s="5">
        <v>2951</v>
      </c>
      <c r="K60" s="5">
        <v>3517</v>
      </c>
      <c r="L60" s="5">
        <v>5382</v>
      </c>
      <c r="M60" s="5">
        <v>14120</v>
      </c>
      <c r="N60" s="5">
        <v>45</v>
      </c>
      <c r="O60" s="5">
        <f t="shared" si="7"/>
        <v>146378</v>
      </c>
      <c r="Q60" s="65"/>
      <c r="R60" s="24" t="s">
        <v>204</v>
      </c>
      <c r="S60" s="5">
        <v>6453</v>
      </c>
      <c r="T60" s="5">
        <v>3533</v>
      </c>
      <c r="U60" s="5">
        <v>4486</v>
      </c>
      <c r="V60" s="5">
        <v>1418</v>
      </c>
      <c r="W60" s="5">
        <v>1134</v>
      </c>
      <c r="X60" s="5">
        <v>1745</v>
      </c>
      <c r="Y60" s="40">
        <v>392</v>
      </c>
      <c r="Z60" s="40">
        <v>562</v>
      </c>
      <c r="AA60" s="5">
        <v>559</v>
      </c>
      <c r="AB60" s="5">
        <v>319</v>
      </c>
      <c r="AC60" s="5">
        <v>827</v>
      </c>
      <c r="AD60" s="5">
        <v>2611</v>
      </c>
      <c r="AE60" s="5">
        <v>4</v>
      </c>
      <c r="AF60" s="5">
        <f t="shared" si="8"/>
        <v>24043</v>
      </c>
      <c r="AH60" s="64"/>
    </row>
    <row r="61" spans="1:34">
      <c r="A61" s="24" t="s">
        <v>23</v>
      </c>
      <c r="B61" s="5">
        <v>180741</v>
      </c>
      <c r="C61" s="5">
        <v>133530</v>
      </c>
      <c r="D61" s="5">
        <v>67753</v>
      </c>
      <c r="E61" s="5">
        <v>43061</v>
      </c>
      <c r="F61" s="5">
        <v>19715</v>
      </c>
      <c r="G61" s="5">
        <v>24281</v>
      </c>
      <c r="H61" s="5">
        <v>12938</v>
      </c>
      <c r="I61" s="5">
        <v>12608</v>
      </c>
      <c r="J61" s="5">
        <v>11833</v>
      </c>
      <c r="K61" s="5">
        <v>10736</v>
      </c>
      <c r="L61" s="5">
        <v>15842</v>
      </c>
      <c r="M61" s="5">
        <v>56941</v>
      </c>
      <c r="N61" s="5">
        <v>143</v>
      </c>
      <c r="O61" s="5">
        <f t="shared" si="7"/>
        <v>590122</v>
      </c>
      <c r="Q61" s="65"/>
      <c r="R61" s="24" t="s">
        <v>23</v>
      </c>
      <c r="S61" s="5">
        <v>25186</v>
      </c>
      <c r="T61" s="5">
        <v>15460</v>
      </c>
      <c r="U61" s="5">
        <v>18897</v>
      </c>
      <c r="V61" s="5">
        <v>6157</v>
      </c>
      <c r="W61" s="5">
        <v>5737</v>
      </c>
      <c r="X61" s="5">
        <v>5937</v>
      </c>
      <c r="Y61" s="40">
        <v>2256</v>
      </c>
      <c r="Z61" s="40">
        <v>2684</v>
      </c>
      <c r="AA61" s="5">
        <v>2724</v>
      </c>
      <c r="AB61" s="5">
        <v>1454</v>
      </c>
      <c r="AC61" s="5">
        <v>2710</v>
      </c>
      <c r="AD61" s="5">
        <v>10158</v>
      </c>
      <c r="AE61" s="5">
        <v>14</v>
      </c>
      <c r="AF61" s="5">
        <f t="shared" si="8"/>
        <v>99374</v>
      </c>
      <c r="AH61" s="64"/>
    </row>
    <row r="62" spans="1:34">
      <c r="A62" s="24" t="s">
        <v>24</v>
      </c>
      <c r="B62" s="5">
        <v>74240</v>
      </c>
      <c r="C62" s="5">
        <v>49593</v>
      </c>
      <c r="D62" s="5">
        <v>36967</v>
      </c>
      <c r="E62" s="5">
        <v>18315</v>
      </c>
      <c r="F62" s="5">
        <v>11967</v>
      </c>
      <c r="G62" s="5">
        <v>13744</v>
      </c>
      <c r="H62" s="5">
        <v>4793</v>
      </c>
      <c r="I62" s="5">
        <v>5885</v>
      </c>
      <c r="J62" s="5">
        <v>5729</v>
      </c>
      <c r="K62" s="5">
        <v>4160</v>
      </c>
      <c r="L62" s="5">
        <v>7073</v>
      </c>
      <c r="M62" s="5">
        <v>22960</v>
      </c>
      <c r="N62" s="5">
        <v>41</v>
      </c>
      <c r="O62" s="5">
        <f t="shared" si="7"/>
        <v>255467</v>
      </c>
      <c r="Q62" s="65"/>
      <c r="R62" s="24" t="s">
        <v>24</v>
      </c>
      <c r="S62" s="5">
        <v>10440</v>
      </c>
      <c r="T62" s="5">
        <v>5849</v>
      </c>
      <c r="U62" s="5">
        <v>8744</v>
      </c>
      <c r="V62" s="5">
        <v>2548</v>
      </c>
      <c r="W62" s="5">
        <v>2871</v>
      </c>
      <c r="X62" s="5">
        <v>3087</v>
      </c>
      <c r="Y62" s="40">
        <v>684</v>
      </c>
      <c r="Z62" s="40">
        <v>1211</v>
      </c>
      <c r="AA62" s="5">
        <v>1315</v>
      </c>
      <c r="AB62" s="5">
        <v>652</v>
      </c>
      <c r="AC62" s="5">
        <v>1318</v>
      </c>
      <c r="AD62" s="5">
        <v>3996</v>
      </c>
      <c r="AE62" s="5">
        <v>12</v>
      </c>
      <c r="AF62" s="5">
        <f t="shared" si="8"/>
        <v>42727</v>
      </c>
      <c r="AH62" s="64"/>
    </row>
    <row r="63" spans="1:34">
      <c r="A63" s="24" t="s">
        <v>25</v>
      </c>
      <c r="B63" s="5">
        <v>23449</v>
      </c>
      <c r="C63" s="5">
        <v>19149</v>
      </c>
      <c r="D63" s="5">
        <v>21517</v>
      </c>
      <c r="E63" s="5">
        <v>7687</v>
      </c>
      <c r="F63" s="5">
        <v>6694</v>
      </c>
      <c r="G63" s="5">
        <v>5663</v>
      </c>
      <c r="H63" s="5">
        <v>1168</v>
      </c>
      <c r="I63" s="5">
        <v>2351</v>
      </c>
      <c r="J63" s="5">
        <v>2010</v>
      </c>
      <c r="K63" s="5">
        <v>2012</v>
      </c>
      <c r="L63" s="5">
        <v>4897</v>
      </c>
      <c r="M63" s="5">
        <v>9906</v>
      </c>
      <c r="N63" s="5">
        <v>20</v>
      </c>
      <c r="O63" s="5">
        <f t="shared" si="7"/>
        <v>106523</v>
      </c>
      <c r="Q63" s="65"/>
      <c r="R63" s="24" t="s">
        <v>25</v>
      </c>
      <c r="S63" s="5">
        <v>3749</v>
      </c>
      <c r="T63" s="5">
        <v>2191</v>
      </c>
      <c r="U63" s="5">
        <v>4837</v>
      </c>
      <c r="V63" s="5">
        <v>1130</v>
      </c>
      <c r="W63" s="5">
        <v>1197</v>
      </c>
      <c r="X63" s="5">
        <v>1284</v>
      </c>
      <c r="Y63" s="40">
        <v>233</v>
      </c>
      <c r="Z63" s="40">
        <v>424</v>
      </c>
      <c r="AA63" s="5">
        <v>544</v>
      </c>
      <c r="AB63" s="5">
        <v>249</v>
      </c>
      <c r="AC63" s="5">
        <v>817</v>
      </c>
      <c r="AD63" s="5">
        <v>1637</v>
      </c>
      <c r="AE63" s="5">
        <v>4</v>
      </c>
      <c r="AF63" s="5">
        <f t="shared" si="8"/>
        <v>18296</v>
      </c>
      <c r="AH63" s="64"/>
    </row>
    <row r="64" spans="1:34">
      <c r="A64" s="24" t="s">
        <v>26</v>
      </c>
      <c r="B64" s="5">
        <v>75878</v>
      </c>
      <c r="C64" s="5">
        <v>58736</v>
      </c>
      <c r="D64" s="5">
        <v>50772</v>
      </c>
      <c r="E64" s="5">
        <v>22765</v>
      </c>
      <c r="F64" s="5">
        <v>15457</v>
      </c>
      <c r="G64" s="5">
        <v>15769</v>
      </c>
      <c r="H64" s="5">
        <v>2802</v>
      </c>
      <c r="I64" s="5">
        <v>5828</v>
      </c>
      <c r="J64" s="5">
        <v>4493</v>
      </c>
      <c r="K64" s="5">
        <v>5478</v>
      </c>
      <c r="L64" s="5">
        <v>6808</v>
      </c>
      <c r="M64" s="5">
        <v>26761</v>
      </c>
      <c r="N64" s="5">
        <v>108</v>
      </c>
      <c r="O64" s="5">
        <f t="shared" si="7"/>
        <v>291655</v>
      </c>
      <c r="Q64" s="65"/>
      <c r="R64" s="24" t="s">
        <v>26</v>
      </c>
      <c r="S64" s="5">
        <v>14474</v>
      </c>
      <c r="T64" s="5">
        <v>7689</v>
      </c>
      <c r="U64" s="5">
        <v>12867</v>
      </c>
      <c r="V64" s="5">
        <v>4125</v>
      </c>
      <c r="W64" s="5">
        <v>3474</v>
      </c>
      <c r="X64" s="5">
        <v>3834</v>
      </c>
      <c r="Y64" s="40">
        <v>787</v>
      </c>
      <c r="Z64" s="40">
        <v>1235</v>
      </c>
      <c r="AA64" s="5">
        <v>1336</v>
      </c>
      <c r="AB64" s="5">
        <v>888</v>
      </c>
      <c r="AC64" s="5">
        <v>1414</v>
      </c>
      <c r="AD64" s="5">
        <v>5179</v>
      </c>
      <c r="AE64" s="5">
        <v>11</v>
      </c>
      <c r="AF64" s="5">
        <f t="shared" si="8"/>
        <v>57313</v>
      </c>
      <c r="AH64" s="64"/>
    </row>
    <row r="65" spans="1:34">
      <c r="A65" s="24" t="s">
        <v>27</v>
      </c>
      <c r="B65" s="5">
        <v>13097</v>
      </c>
      <c r="C65" s="5">
        <v>6471</v>
      </c>
      <c r="D65" s="5">
        <v>8177</v>
      </c>
      <c r="E65" s="5">
        <v>3088</v>
      </c>
      <c r="F65" s="5">
        <v>2256</v>
      </c>
      <c r="G65" s="5">
        <v>2395</v>
      </c>
      <c r="H65" s="5">
        <v>832</v>
      </c>
      <c r="I65" s="5">
        <v>951</v>
      </c>
      <c r="J65" s="5">
        <v>609</v>
      </c>
      <c r="K65" s="5">
        <v>678</v>
      </c>
      <c r="L65" s="5">
        <v>2827</v>
      </c>
      <c r="M65" s="5">
        <v>3810</v>
      </c>
      <c r="N65" s="5">
        <v>24</v>
      </c>
      <c r="O65" s="5">
        <f t="shared" si="7"/>
        <v>45215</v>
      </c>
      <c r="Q65" s="65"/>
      <c r="R65" s="24" t="s">
        <v>27</v>
      </c>
      <c r="S65" s="5">
        <v>1423</v>
      </c>
      <c r="T65" s="5">
        <v>608</v>
      </c>
      <c r="U65" s="5">
        <v>1520</v>
      </c>
      <c r="V65" s="5">
        <v>355</v>
      </c>
      <c r="W65" s="5">
        <v>265</v>
      </c>
      <c r="X65" s="5">
        <v>338</v>
      </c>
      <c r="Y65" s="40">
        <v>112</v>
      </c>
      <c r="Z65" s="40">
        <v>176</v>
      </c>
      <c r="AA65" s="5">
        <v>176</v>
      </c>
      <c r="AB65" s="5">
        <v>86</v>
      </c>
      <c r="AC65" s="5">
        <v>182</v>
      </c>
      <c r="AD65" s="5">
        <v>431</v>
      </c>
      <c r="AE65" s="5">
        <v>0</v>
      </c>
      <c r="AF65" s="5">
        <f t="shared" si="8"/>
        <v>5672</v>
      </c>
      <c r="AH65" s="64"/>
    </row>
    <row r="66" spans="1:34">
      <c r="A66" s="24" t="s">
        <v>28</v>
      </c>
      <c r="B66" s="5">
        <v>16316</v>
      </c>
      <c r="C66" s="5">
        <v>12429</v>
      </c>
      <c r="D66" s="5">
        <v>10100</v>
      </c>
      <c r="E66" s="5">
        <v>5123</v>
      </c>
      <c r="F66" s="5">
        <v>2998</v>
      </c>
      <c r="G66" s="5">
        <v>3733</v>
      </c>
      <c r="H66" s="5">
        <v>728</v>
      </c>
      <c r="I66" s="5">
        <v>1369</v>
      </c>
      <c r="J66" s="5">
        <v>1245</v>
      </c>
      <c r="K66" s="5">
        <v>907</v>
      </c>
      <c r="L66" s="5">
        <v>3132</v>
      </c>
      <c r="M66" s="5">
        <v>6299</v>
      </c>
      <c r="N66" s="5">
        <v>59</v>
      </c>
      <c r="O66" s="5">
        <f t="shared" si="7"/>
        <v>64438</v>
      </c>
      <c r="Q66" s="65"/>
      <c r="R66" s="24" t="s">
        <v>28</v>
      </c>
      <c r="S66" s="5">
        <v>3297</v>
      </c>
      <c r="T66" s="5">
        <v>2438</v>
      </c>
      <c r="U66" s="5">
        <v>3050</v>
      </c>
      <c r="V66" s="5">
        <v>1416</v>
      </c>
      <c r="W66" s="5">
        <v>776</v>
      </c>
      <c r="X66" s="5">
        <v>931</v>
      </c>
      <c r="Y66" s="40">
        <v>137</v>
      </c>
      <c r="Z66" s="40">
        <v>352</v>
      </c>
      <c r="AA66" s="5">
        <v>542</v>
      </c>
      <c r="AB66" s="5">
        <v>256</v>
      </c>
      <c r="AC66" s="5">
        <v>525</v>
      </c>
      <c r="AD66" s="5">
        <v>1553</v>
      </c>
      <c r="AE66" s="5">
        <v>12</v>
      </c>
      <c r="AF66" s="5">
        <f t="shared" si="8"/>
        <v>15285</v>
      </c>
      <c r="AH66" s="64"/>
    </row>
    <row r="67" spans="1:34">
      <c r="A67" s="24" t="s">
        <v>195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/>
      <c r="O67" s="5">
        <f t="shared" si="7"/>
        <v>0</v>
      </c>
      <c r="Q67" s="65"/>
      <c r="R67" s="24" t="s">
        <v>195</v>
      </c>
      <c r="S67" s="5">
        <v>330</v>
      </c>
      <c r="T67" s="5">
        <v>183</v>
      </c>
      <c r="U67" s="5">
        <v>263</v>
      </c>
      <c r="V67" s="5">
        <v>107</v>
      </c>
      <c r="W67" s="5">
        <v>63</v>
      </c>
      <c r="X67" s="5">
        <v>101</v>
      </c>
      <c r="Y67" s="40">
        <v>12</v>
      </c>
      <c r="Z67" s="40">
        <v>24</v>
      </c>
      <c r="AA67" s="5">
        <v>39</v>
      </c>
      <c r="AB67" s="5">
        <v>15</v>
      </c>
      <c r="AC67" s="5">
        <v>77</v>
      </c>
      <c r="AD67" s="5">
        <v>106</v>
      </c>
      <c r="AE67" s="5">
        <v>0</v>
      </c>
      <c r="AF67" s="5">
        <f t="shared" si="8"/>
        <v>1320</v>
      </c>
      <c r="AH67" s="64"/>
    </row>
    <row r="68" spans="1:34">
      <c r="A68" s="22" t="s">
        <v>46</v>
      </c>
      <c r="B68" s="47">
        <f t="shared" ref="B68:L68" si="9">SUM(B51:B67)</f>
        <v>1953928</v>
      </c>
      <c r="C68" s="47">
        <f t="shared" si="9"/>
        <v>1221756</v>
      </c>
      <c r="D68" s="47">
        <f t="shared" si="9"/>
        <v>882590</v>
      </c>
      <c r="E68" s="47">
        <f t="shared" si="9"/>
        <v>440786</v>
      </c>
      <c r="F68" s="47">
        <f t="shared" si="9"/>
        <v>299780</v>
      </c>
      <c r="G68" s="47">
        <f t="shared" si="9"/>
        <v>288827</v>
      </c>
      <c r="H68" s="47">
        <f t="shared" si="9"/>
        <v>104387</v>
      </c>
      <c r="I68" s="47">
        <f t="shared" si="9"/>
        <v>151121</v>
      </c>
      <c r="J68" s="47">
        <f t="shared" si="9"/>
        <v>120407</v>
      </c>
      <c r="K68" s="47">
        <f t="shared" si="9"/>
        <v>124847</v>
      </c>
      <c r="L68" s="47">
        <f t="shared" si="9"/>
        <v>206390</v>
      </c>
      <c r="M68" s="47">
        <f>SUM(M51:M67)</f>
        <v>603372</v>
      </c>
      <c r="N68" s="47">
        <f>SUM(N51:N67)</f>
        <v>1256</v>
      </c>
      <c r="O68" s="47">
        <f>SUM(O51:O67)</f>
        <v>6399447</v>
      </c>
      <c r="Q68" s="64"/>
      <c r="R68" s="22" t="s">
        <v>46</v>
      </c>
      <c r="S68" s="47">
        <f t="shared" ref="S68:AC68" si="10">SUM(S51:S67)</f>
        <v>333755</v>
      </c>
      <c r="T68" s="47">
        <f t="shared" si="10"/>
        <v>200666</v>
      </c>
      <c r="U68" s="47">
        <f t="shared" si="10"/>
        <v>297176</v>
      </c>
      <c r="V68" s="47">
        <f t="shared" si="10"/>
        <v>104406</v>
      </c>
      <c r="W68" s="47">
        <f t="shared" si="10"/>
        <v>85617</v>
      </c>
      <c r="X68" s="47">
        <f t="shared" si="10"/>
        <v>102975</v>
      </c>
      <c r="Y68" s="58">
        <f t="shared" si="10"/>
        <v>26791</v>
      </c>
      <c r="Z68" s="58">
        <f t="shared" si="10"/>
        <v>43126</v>
      </c>
      <c r="AA68" s="47">
        <f t="shared" si="10"/>
        <v>43541</v>
      </c>
      <c r="AB68" s="47">
        <f t="shared" si="10"/>
        <v>24456</v>
      </c>
      <c r="AC68" s="47">
        <f t="shared" si="10"/>
        <v>55597</v>
      </c>
      <c r="AD68" s="47">
        <f>SUM(AD51:AD67)</f>
        <v>150054</v>
      </c>
      <c r="AE68" s="47">
        <f>SUM(AE51:AE67)</f>
        <v>229</v>
      </c>
      <c r="AF68" s="47">
        <f>SUM(AF51:AF67)</f>
        <v>1468389</v>
      </c>
      <c r="AH68" s="64"/>
    </row>
    <row r="69" spans="1:34">
      <c r="A69" s="3" t="s">
        <v>260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R69" s="3" t="s">
        <v>262</v>
      </c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</row>
    <row r="70" spans="1:34">
      <c r="R70" s="3" t="s">
        <v>263</v>
      </c>
      <c r="S70" s="6"/>
      <c r="T70" s="6"/>
      <c r="U70" s="6"/>
      <c r="V70" s="6"/>
    </row>
    <row r="71" spans="1:34">
      <c r="A71" s="7" t="s">
        <v>95</v>
      </c>
      <c r="S71" s="6"/>
      <c r="T71" s="6"/>
      <c r="U71" s="6"/>
      <c r="V71" s="6"/>
    </row>
    <row r="72" spans="1:34">
      <c r="A72" s="7" t="s">
        <v>461</v>
      </c>
      <c r="R72" s="29"/>
      <c r="S72" s="26"/>
      <c r="T72" s="26"/>
      <c r="U72" s="26"/>
      <c r="V72" s="6"/>
    </row>
    <row r="73" spans="1:34" ht="14.25">
      <c r="A73" s="8" t="s">
        <v>123</v>
      </c>
      <c r="B73" s="8" t="s">
        <v>0</v>
      </c>
      <c r="C73" s="8" t="s">
        <v>267</v>
      </c>
      <c r="D73" s="8" t="s">
        <v>45</v>
      </c>
      <c r="R73" s="28"/>
      <c r="S73" s="28"/>
      <c r="T73" s="28"/>
      <c r="U73" s="28"/>
      <c r="V73" s="6"/>
    </row>
    <row r="74" spans="1:34">
      <c r="A74" s="44" t="s">
        <v>9</v>
      </c>
      <c r="B74" s="4">
        <v>36808003</v>
      </c>
      <c r="C74" s="4">
        <v>5342518</v>
      </c>
      <c r="D74" s="4">
        <f>+B74+C74</f>
        <v>42150521</v>
      </c>
      <c r="R74" s="27"/>
      <c r="S74" s="14"/>
      <c r="T74" s="14"/>
      <c r="U74" s="14"/>
      <c r="V74" s="6"/>
    </row>
    <row r="75" spans="1:34">
      <c r="A75" s="44" t="s">
        <v>10</v>
      </c>
      <c r="B75" s="5">
        <v>16810780</v>
      </c>
      <c r="C75" s="5">
        <v>2379022</v>
      </c>
      <c r="D75" s="5">
        <f t="shared" ref="D75:D86" si="11">+B75+C75</f>
        <v>19189802</v>
      </c>
      <c r="R75" s="27"/>
      <c r="S75" s="14"/>
      <c r="T75" s="14"/>
      <c r="U75" s="14"/>
      <c r="V75" s="6"/>
    </row>
    <row r="76" spans="1:34">
      <c r="A76" s="44" t="s">
        <v>11</v>
      </c>
      <c r="B76" s="5">
        <v>1955487</v>
      </c>
      <c r="C76" s="5">
        <v>440037</v>
      </c>
      <c r="D76" s="5">
        <f t="shared" si="11"/>
        <v>2395524</v>
      </c>
      <c r="R76" s="27"/>
      <c r="S76" s="14"/>
      <c r="T76" s="14"/>
      <c r="U76" s="14"/>
      <c r="V76" s="6"/>
    </row>
    <row r="77" spans="1:34">
      <c r="A77" s="44" t="s">
        <v>12</v>
      </c>
      <c r="B77" s="5">
        <v>7456116</v>
      </c>
      <c r="C77" s="5">
        <v>1601675</v>
      </c>
      <c r="D77" s="5">
        <f t="shared" si="11"/>
        <v>9057791</v>
      </c>
      <c r="R77" s="27"/>
      <c r="S77" s="14"/>
      <c r="T77" s="14"/>
      <c r="U77" s="14"/>
      <c r="V77" s="6"/>
    </row>
    <row r="78" spans="1:34">
      <c r="A78" s="44" t="s">
        <v>13</v>
      </c>
      <c r="B78" s="5">
        <v>464229</v>
      </c>
      <c r="C78" s="5">
        <v>80441</v>
      </c>
      <c r="D78" s="5">
        <f t="shared" si="11"/>
        <v>544670</v>
      </c>
      <c r="R78" s="27"/>
      <c r="S78" s="14"/>
      <c r="T78" s="14"/>
      <c r="U78" s="14"/>
      <c r="V78" s="6"/>
    </row>
    <row r="79" spans="1:34">
      <c r="A79" s="44" t="s">
        <v>138</v>
      </c>
      <c r="B79" s="5">
        <v>2235361</v>
      </c>
      <c r="C79" s="5">
        <v>489997</v>
      </c>
      <c r="D79" s="5">
        <f t="shared" si="11"/>
        <v>2725358</v>
      </c>
      <c r="R79" s="27"/>
      <c r="S79" s="14"/>
      <c r="T79" s="14"/>
      <c r="U79" s="14"/>
      <c r="V79" s="6"/>
    </row>
    <row r="80" spans="1:34">
      <c r="A80" s="44" t="s">
        <v>139</v>
      </c>
      <c r="B80" s="5">
        <v>1854901</v>
      </c>
      <c r="C80" s="5">
        <v>346475</v>
      </c>
      <c r="D80" s="5">
        <f t="shared" si="11"/>
        <v>2201376</v>
      </c>
      <c r="R80" s="27"/>
      <c r="S80" s="14"/>
      <c r="T80" s="14"/>
      <c r="U80" s="14"/>
      <c r="V80" s="6"/>
    </row>
    <row r="81" spans="1:34">
      <c r="A81" s="44" t="s">
        <v>140</v>
      </c>
      <c r="B81" s="5">
        <v>1532519</v>
      </c>
      <c r="C81" s="5">
        <v>300181</v>
      </c>
      <c r="D81" s="5">
        <f t="shared" si="11"/>
        <v>1832700</v>
      </c>
      <c r="R81" s="31"/>
      <c r="S81" s="14"/>
      <c r="T81" s="14"/>
      <c r="U81" s="14"/>
      <c r="V81" s="6"/>
    </row>
    <row r="82" spans="1:34">
      <c r="A82" s="44" t="s">
        <v>141</v>
      </c>
      <c r="B82" s="5">
        <v>3959249</v>
      </c>
      <c r="C82" s="5">
        <v>1018836</v>
      </c>
      <c r="D82" s="5">
        <f t="shared" si="11"/>
        <v>4978085</v>
      </c>
      <c r="S82" s="6"/>
      <c r="T82" s="6"/>
      <c r="U82" s="6"/>
      <c r="V82" s="6"/>
    </row>
    <row r="83" spans="1:34">
      <c r="A83" s="44" t="s">
        <v>176</v>
      </c>
      <c r="B83" s="5">
        <v>2693258</v>
      </c>
      <c r="C83" s="5">
        <v>404750</v>
      </c>
      <c r="D83" s="5">
        <f t="shared" si="11"/>
        <v>3098008</v>
      </c>
      <c r="S83" s="6"/>
      <c r="T83" s="6"/>
      <c r="U83" s="6"/>
      <c r="V83" s="6"/>
    </row>
    <row r="84" spans="1:34" ht="14.25">
      <c r="A84" s="44" t="s">
        <v>346</v>
      </c>
      <c r="B84" s="5">
        <v>216000</v>
      </c>
      <c r="C84" s="5">
        <v>150439</v>
      </c>
      <c r="D84" s="5">
        <f t="shared" si="11"/>
        <v>366439</v>
      </c>
      <c r="S84" s="6"/>
      <c r="T84" s="6"/>
      <c r="U84" s="6"/>
      <c r="V84" s="6"/>
    </row>
    <row r="85" spans="1:34">
      <c r="A85" s="44" t="s">
        <v>31</v>
      </c>
      <c r="B85" s="5">
        <v>7067130</v>
      </c>
      <c r="C85" s="5">
        <v>1216505</v>
      </c>
      <c r="D85" s="5">
        <f t="shared" si="11"/>
        <v>8283635</v>
      </c>
      <c r="S85" s="6"/>
      <c r="T85" s="6"/>
      <c r="U85" s="6"/>
      <c r="V85" s="6"/>
    </row>
    <row r="86" spans="1:34">
      <c r="A86" s="44" t="s">
        <v>195</v>
      </c>
      <c r="B86" s="5">
        <v>18815</v>
      </c>
      <c r="C86" s="5">
        <v>753</v>
      </c>
      <c r="D86" s="5">
        <f t="shared" si="11"/>
        <v>19568</v>
      </c>
      <c r="S86" s="6"/>
      <c r="T86" s="6"/>
      <c r="U86" s="6"/>
      <c r="V86" s="6"/>
    </row>
    <row r="87" spans="1:34">
      <c r="A87" s="22" t="s">
        <v>46</v>
      </c>
      <c r="B87" s="47">
        <f>SUM(B74:B86)</f>
        <v>83071848</v>
      </c>
      <c r="C87" s="47">
        <f>SUM(C74:C86)</f>
        <v>13771629</v>
      </c>
      <c r="D87" s="47">
        <f>SUM(D74:D86)</f>
        <v>96843477</v>
      </c>
      <c r="S87" s="6"/>
      <c r="T87" s="6"/>
      <c r="U87" s="6"/>
      <c r="V87" s="6"/>
    </row>
    <row r="88" spans="1:34">
      <c r="A88" s="3" t="s">
        <v>264</v>
      </c>
      <c r="B88" s="62"/>
      <c r="C88" s="62"/>
      <c r="D88" s="62"/>
      <c r="S88" s="6"/>
      <c r="T88" s="6"/>
      <c r="U88" s="6"/>
      <c r="V88" s="6"/>
    </row>
    <row r="89" spans="1:34" ht="44.1" customHeight="1">
      <c r="A89" s="226" t="s">
        <v>263</v>
      </c>
      <c r="B89" s="226"/>
      <c r="C89" s="226"/>
      <c r="D89" s="226"/>
      <c r="S89" s="6"/>
      <c r="T89" s="6"/>
      <c r="U89" s="6"/>
      <c r="V89" s="6"/>
    </row>
    <row r="90" spans="1:34">
      <c r="S90" s="6"/>
      <c r="T90" s="6"/>
      <c r="U90" s="6"/>
      <c r="V90" s="6"/>
    </row>
    <row r="91" spans="1:34">
      <c r="A91" s="7" t="s">
        <v>96</v>
      </c>
      <c r="R91" s="7" t="s">
        <v>99</v>
      </c>
      <c r="S91" s="6"/>
      <c r="T91" s="6"/>
      <c r="U91" s="6"/>
      <c r="V91" s="6"/>
    </row>
    <row r="92" spans="1:34" ht="14.25">
      <c r="A92" s="7" t="s">
        <v>460</v>
      </c>
      <c r="R92" s="7" t="s">
        <v>455</v>
      </c>
      <c r="S92" s="6"/>
      <c r="T92" s="6"/>
      <c r="U92" s="6"/>
      <c r="V92" s="6"/>
    </row>
    <row r="93" spans="1:34" ht="38.25">
      <c r="A93" s="30" t="s">
        <v>50</v>
      </c>
      <c r="B93" s="30" t="s">
        <v>9</v>
      </c>
      <c r="C93" s="30" t="s">
        <v>10</v>
      </c>
      <c r="D93" s="30" t="s">
        <v>11</v>
      </c>
      <c r="E93" s="30" t="s">
        <v>12</v>
      </c>
      <c r="F93" s="30" t="s">
        <v>13</v>
      </c>
      <c r="G93" s="30" t="s">
        <v>138</v>
      </c>
      <c r="H93" s="30" t="s">
        <v>139</v>
      </c>
      <c r="I93" s="30" t="s">
        <v>140</v>
      </c>
      <c r="J93" s="30" t="s">
        <v>141</v>
      </c>
      <c r="K93" s="30" t="s">
        <v>176</v>
      </c>
      <c r="L93" s="30" t="s">
        <v>344</v>
      </c>
      <c r="M93" s="30" t="s">
        <v>31</v>
      </c>
      <c r="N93" s="30" t="s">
        <v>195</v>
      </c>
      <c r="O93" s="30" t="s">
        <v>48</v>
      </c>
      <c r="R93" s="30" t="s">
        <v>50</v>
      </c>
      <c r="S93" s="30" t="s">
        <v>9</v>
      </c>
      <c r="T93" s="30" t="s">
        <v>10</v>
      </c>
      <c r="U93" s="30" t="s">
        <v>11</v>
      </c>
      <c r="V93" s="30" t="s">
        <v>12</v>
      </c>
      <c r="W93" s="30" t="s">
        <v>13</v>
      </c>
      <c r="X93" s="30" t="s">
        <v>138</v>
      </c>
      <c r="Y93" s="30" t="s">
        <v>139</v>
      </c>
      <c r="Z93" s="30" t="s">
        <v>140</v>
      </c>
      <c r="AA93" s="30" t="s">
        <v>141</v>
      </c>
      <c r="AB93" s="30" t="s">
        <v>176</v>
      </c>
      <c r="AC93" s="30" t="s">
        <v>345</v>
      </c>
      <c r="AD93" s="30" t="s">
        <v>31</v>
      </c>
      <c r="AE93" s="30" t="s">
        <v>195</v>
      </c>
      <c r="AF93" s="30" t="s">
        <v>48</v>
      </c>
    </row>
    <row r="94" spans="1:34">
      <c r="A94" s="15" t="s">
        <v>5</v>
      </c>
      <c r="B94" s="4">
        <v>12181335</v>
      </c>
      <c r="C94" s="4">
        <v>7749307</v>
      </c>
      <c r="D94" s="16">
        <v>749177</v>
      </c>
      <c r="E94" s="16">
        <v>4569613</v>
      </c>
      <c r="F94" s="16">
        <v>230066</v>
      </c>
      <c r="G94" s="16">
        <v>1195892</v>
      </c>
      <c r="H94" s="16">
        <v>192</v>
      </c>
      <c r="I94" s="16">
        <v>705125</v>
      </c>
      <c r="J94" s="16">
        <v>1841892</v>
      </c>
      <c r="K94" s="16">
        <v>1892423</v>
      </c>
      <c r="L94" s="16">
        <v>85858</v>
      </c>
      <c r="M94" s="16">
        <v>3269395</v>
      </c>
      <c r="N94" s="16">
        <v>9701</v>
      </c>
      <c r="O94" s="16">
        <f>SUM(B94:N94)</f>
        <v>34479976</v>
      </c>
      <c r="Q94" s="64"/>
      <c r="R94" s="15" t="s">
        <v>5</v>
      </c>
      <c r="S94" s="4">
        <v>2007042</v>
      </c>
      <c r="T94" s="4">
        <v>1294405</v>
      </c>
      <c r="U94" s="16">
        <v>201208</v>
      </c>
      <c r="V94" s="16">
        <v>1098183</v>
      </c>
      <c r="W94" s="16">
        <v>45060</v>
      </c>
      <c r="X94" s="16">
        <v>289715</v>
      </c>
      <c r="Y94" s="16">
        <v>12</v>
      </c>
      <c r="Z94" s="16">
        <v>128843</v>
      </c>
      <c r="AA94" s="16">
        <v>459715</v>
      </c>
      <c r="AB94" s="16">
        <v>286920</v>
      </c>
      <c r="AC94" s="16">
        <v>76271</v>
      </c>
      <c r="AD94" s="16">
        <v>612777</v>
      </c>
      <c r="AE94" s="16">
        <v>381</v>
      </c>
      <c r="AF94" s="16">
        <f>SUM(S94:AE94)</f>
        <v>6500532</v>
      </c>
      <c r="AH94" s="65"/>
    </row>
    <row r="95" spans="1:34">
      <c r="A95" s="33" t="s">
        <v>6</v>
      </c>
      <c r="B95" s="5">
        <v>24626668</v>
      </c>
      <c r="C95" s="5">
        <v>9061473</v>
      </c>
      <c r="D95" s="12">
        <v>1206310</v>
      </c>
      <c r="E95" s="12">
        <v>2886503</v>
      </c>
      <c r="F95" s="12">
        <v>234163</v>
      </c>
      <c r="G95" s="12">
        <v>1039469</v>
      </c>
      <c r="H95" s="12">
        <v>1854709</v>
      </c>
      <c r="I95" s="12">
        <v>827394</v>
      </c>
      <c r="J95" s="12">
        <v>2117357</v>
      </c>
      <c r="K95" s="12">
        <v>800835</v>
      </c>
      <c r="L95" s="12">
        <v>130142</v>
      </c>
      <c r="M95" s="12">
        <v>3797735</v>
      </c>
      <c r="N95" s="12">
        <v>9114</v>
      </c>
      <c r="O95" s="12">
        <f>SUM(B95:N95)</f>
        <v>48591872</v>
      </c>
      <c r="Q95" s="64"/>
      <c r="R95" s="33" t="s">
        <v>6</v>
      </c>
      <c r="S95" s="5">
        <v>3335424</v>
      </c>
      <c r="T95" s="5">
        <v>1084617</v>
      </c>
      <c r="U95" s="12">
        <v>238817</v>
      </c>
      <c r="V95" s="12">
        <v>503474</v>
      </c>
      <c r="W95" s="12">
        <v>35381</v>
      </c>
      <c r="X95" s="12">
        <v>200282</v>
      </c>
      <c r="Y95" s="12">
        <v>346463</v>
      </c>
      <c r="Z95" s="12">
        <v>171338</v>
      </c>
      <c r="AA95" s="12">
        <v>559121</v>
      </c>
      <c r="AB95" s="12">
        <v>117830</v>
      </c>
      <c r="AC95" s="12">
        <v>74168</v>
      </c>
      <c r="AD95" s="12">
        <v>603728</v>
      </c>
      <c r="AE95" s="12">
        <v>372</v>
      </c>
      <c r="AF95" s="12">
        <f>SUM(S95:AE95)</f>
        <v>7271015</v>
      </c>
      <c r="AH95" s="64"/>
    </row>
    <row r="96" spans="1:34">
      <c r="A96" s="33" t="s">
        <v>195</v>
      </c>
      <c r="B96" s="5"/>
      <c r="C96" s="5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f>SUM(B96:N96)</f>
        <v>0</v>
      </c>
      <c r="Q96" s="64"/>
      <c r="R96" s="33" t="s">
        <v>195</v>
      </c>
      <c r="S96" s="5">
        <v>52</v>
      </c>
      <c r="T96" s="5">
        <v>0</v>
      </c>
      <c r="U96" s="12">
        <v>12</v>
      </c>
      <c r="V96" s="12">
        <v>18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f>SUM(S96:AE96)</f>
        <v>82</v>
      </c>
      <c r="AH96" s="64"/>
    </row>
    <row r="97" spans="1:34">
      <c r="A97" s="22" t="s">
        <v>46</v>
      </c>
      <c r="B97" s="47">
        <f>SUM(B94:B96)</f>
        <v>36808003</v>
      </c>
      <c r="C97" s="47">
        <f t="shared" ref="C97:L97" si="12">SUM(C94:C96)</f>
        <v>16810780</v>
      </c>
      <c r="D97" s="47">
        <f t="shared" si="12"/>
        <v>1955487</v>
      </c>
      <c r="E97" s="47">
        <f t="shared" si="12"/>
        <v>7456116</v>
      </c>
      <c r="F97" s="47">
        <f t="shared" si="12"/>
        <v>464229</v>
      </c>
      <c r="G97" s="47">
        <f t="shared" si="12"/>
        <v>2235361</v>
      </c>
      <c r="H97" s="47">
        <f t="shared" si="12"/>
        <v>1854901</v>
      </c>
      <c r="I97" s="47">
        <f t="shared" si="12"/>
        <v>1532519</v>
      </c>
      <c r="J97" s="47">
        <f t="shared" si="12"/>
        <v>3959249</v>
      </c>
      <c r="K97" s="47">
        <f t="shared" si="12"/>
        <v>2693258</v>
      </c>
      <c r="L97" s="47">
        <f t="shared" si="12"/>
        <v>216000</v>
      </c>
      <c r="M97" s="47">
        <f>SUM(M94:M96)</f>
        <v>7067130</v>
      </c>
      <c r="N97" s="47">
        <f>SUM(N94:N96)</f>
        <v>18815</v>
      </c>
      <c r="O97" s="68">
        <f>SUM(O94:O96)</f>
        <v>83071848</v>
      </c>
      <c r="Q97" s="64"/>
      <c r="R97" s="22" t="s">
        <v>46</v>
      </c>
      <c r="S97" s="47">
        <f>SUM(S94:S96)</f>
        <v>5342518</v>
      </c>
      <c r="T97" s="47">
        <f t="shared" ref="T97:AC97" si="13">SUM(T94:T96)</f>
        <v>2379022</v>
      </c>
      <c r="U97" s="47">
        <f t="shared" si="13"/>
        <v>440037</v>
      </c>
      <c r="V97" s="47">
        <f t="shared" si="13"/>
        <v>1601675</v>
      </c>
      <c r="W97" s="47">
        <f t="shared" si="13"/>
        <v>80441</v>
      </c>
      <c r="X97" s="47">
        <f t="shared" si="13"/>
        <v>489997</v>
      </c>
      <c r="Y97" s="47">
        <f t="shared" si="13"/>
        <v>346475</v>
      </c>
      <c r="Z97" s="47">
        <f t="shared" si="13"/>
        <v>300181</v>
      </c>
      <c r="AA97" s="47">
        <f t="shared" si="13"/>
        <v>1018836</v>
      </c>
      <c r="AB97" s="47">
        <f t="shared" si="13"/>
        <v>404750</v>
      </c>
      <c r="AC97" s="47">
        <f t="shared" si="13"/>
        <v>150439</v>
      </c>
      <c r="AD97" s="47">
        <f>SUM(AD94:AD96)</f>
        <v>1216505</v>
      </c>
      <c r="AE97" s="47">
        <f>SUM(AE94:AE96)</f>
        <v>753</v>
      </c>
      <c r="AF97" s="68">
        <f>SUM(AF94:AF96)</f>
        <v>13771629</v>
      </c>
      <c r="AH97" s="64"/>
    </row>
    <row r="98" spans="1:34">
      <c r="A98" s="3" t="s">
        <v>260</v>
      </c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R98" s="3" t="s">
        <v>264</v>
      </c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</row>
    <row r="99" spans="1:34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R99" s="3" t="s">
        <v>263</v>
      </c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</row>
    <row r="100" spans="1:34">
      <c r="S100" s="6"/>
      <c r="T100" s="6"/>
      <c r="U100" s="6"/>
      <c r="V100" s="6"/>
    </row>
    <row r="101" spans="1:34">
      <c r="A101" s="7" t="s">
        <v>97</v>
      </c>
      <c r="R101" s="7" t="s">
        <v>100</v>
      </c>
      <c r="S101" s="6"/>
      <c r="T101" s="6"/>
      <c r="U101" s="6"/>
      <c r="V101" s="6"/>
    </row>
    <row r="102" spans="1:34" ht="14.25">
      <c r="A102" s="7" t="s">
        <v>459</v>
      </c>
      <c r="R102" s="7" t="s">
        <v>456</v>
      </c>
      <c r="S102" s="6"/>
      <c r="T102" s="6"/>
      <c r="U102" s="6"/>
      <c r="V102" s="6"/>
    </row>
    <row r="103" spans="1:34" ht="38.25">
      <c r="A103" s="32" t="s">
        <v>51</v>
      </c>
      <c r="B103" s="30" t="s">
        <v>9</v>
      </c>
      <c r="C103" s="30" t="s">
        <v>10</v>
      </c>
      <c r="D103" s="30" t="s">
        <v>11</v>
      </c>
      <c r="E103" s="30" t="s">
        <v>12</v>
      </c>
      <c r="F103" s="30" t="s">
        <v>13</v>
      </c>
      <c r="G103" s="30" t="s">
        <v>138</v>
      </c>
      <c r="H103" s="30" t="s">
        <v>139</v>
      </c>
      <c r="I103" s="30" t="s">
        <v>140</v>
      </c>
      <c r="J103" s="30" t="s">
        <v>141</v>
      </c>
      <c r="K103" s="30" t="s">
        <v>176</v>
      </c>
      <c r="L103" s="30" t="s">
        <v>344</v>
      </c>
      <c r="M103" s="30" t="s">
        <v>31</v>
      </c>
      <c r="N103" s="30" t="s">
        <v>195</v>
      </c>
      <c r="O103" s="30" t="s">
        <v>48</v>
      </c>
      <c r="R103" s="32" t="s">
        <v>51</v>
      </c>
      <c r="S103" s="30" t="s">
        <v>9</v>
      </c>
      <c r="T103" s="30" t="s">
        <v>10</v>
      </c>
      <c r="U103" s="30" t="s">
        <v>11</v>
      </c>
      <c r="V103" s="30" t="s">
        <v>12</v>
      </c>
      <c r="W103" s="30" t="s">
        <v>13</v>
      </c>
      <c r="X103" s="30" t="s">
        <v>138</v>
      </c>
      <c r="Y103" s="30" t="s">
        <v>139</v>
      </c>
      <c r="Z103" s="30" t="s">
        <v>140</v>
      </c>
      <c r="AA103" s="30" t="s">
        <v>141</v>
      </c>
      <c r="AB103" s="30" t="s">
        <v>176</v>
      </c>
      <c r="AC103" s="30" t="s">
        <v>345</v>
      </c>
      <c r="AD103" s="30" t="s">
        <v>31</v>
      </c>
      <c r="AE103" s="30" t="s">
        <v>195</v>
      </c>
      <c r="AF103" s="30" t="s">
        <v>48</v>
      </c>
    </row>
    <row r="104" spans="1:34">
      <c r="A104" s="15" t="s">
        <v>40</v>
      </c>
      <c r="B104" s="4">
        <v>163437</v>
      </c>
      <c r="C104" s="4">
        <v>40600</v>
      </c>
      <c r="D104" s="4">
        <v>9985</v>
      </c>
      <c r="E104" s="4">
        <v>52477</v>
      </c>
      <c r="F104" s="4">
        <v>3556</v>
      </c>
      <c r="G104" s="4">
        <v>9283</v>
      </c>
      <c r="H104" s="4">
        <v>10347</v>
      </c>
      <c r="I104" s="4">
        <v>4902</v>
      </c>
      <c r="J104" s="4">
        <v>3230</v>
      </c>
      <c r="K104" s="4">
        <v>1539</v>
      </c>
      <c r="L104" s="4">
        <v>1208</v>
      </c>
      <c r="M104" s="4">
        <v>18913</v>
      </c>
      <c r="N104" s="4">
        <v>198</v>
      </c>
      <c r="O104" s="4">
        <f t="shared" ref="O104:O111" si="14">SUM(B104:N104)</f>
        <v>319675</v>
      </c>
      <c r="Q104" s="65"/>
      <c r="R104" s="15" t="s">
        <v>40</v>
      </c>
      <c r="S104" s="4">
        <v>929</v>
      </c>
      <c r="T104" s="4">
        <v>224</v>
      </c>
      <c r="U104" s="4">
        <v>70</v>
      </c>
      <c r="V104" s="4">
        <v>592</v>
      </c>
      <c r="W104" s="4">
        <v>28</v>
      </c>
      <c r="X104" s="4">
        <v>136</v>
      </c>
      <c r="Y104" s="4">
        <v>12</v>
      </c>
      <c r="Z104" s="4">
        <v>5</v>
      </c>
      <c r="AA104" s="4">
        <v>63</v>
      </c>
      <c r="AB104" s="4">
        <v>30</v>
      </c>
      <c r="AC104" s="4">
        <v>25</v>
      </c>
      <c r="AD104" s="4">
        <v>33</v>
      </c>
      <c r="AE104" s="4">
        <v>0</v>
      </c>
      <c r="AF104" s="4">
        <f t="shared" ref="AF104:AF111" si="15">SUM(S104:AE104)</f>
        <v>2147</v>
      </c>
      <c r="AH104" s="65"/>
    </row>
    <row r="105" spans="1:34">
      <c r="A105" s="33" t="s">
        <v>2</v>
      </c>
      <c r="B105" s="5">
        <v>2472763</v>
      </c>
      <c r="C105" s="5">
        <v>519571</v>
      </c>
      <c r="D105" s="5">
        <v>92842</v>
      </c>
      <c r="E105" s="5">
        <v>477137</v>
      </c>
      <c r="F105" s="5">
        <v>30626</v>
      </c>
      <c r="G105" s="5">
        <v>87178</v>
      </c>
      <c r="H105" s="5">
        <v>211821</v>
      </c>
      <c r="I105" s="5">
        <v>43691</v>
      </c>
      <c r="J105" s="5">
        <v>32411</v>
      </c>
      <c r="K105" s="5">
        <v>19324</v>
      </c>
      <c r="L105" s="5">
        <v>12028</v>
      </c>
      <c r="M105" s="5">
        <v>227004</v>
      </c>
      <c r="N105" s="5">
        <v>892</v>
      </c>
      <c r="O105" s="5">
        <f t="shared" si="14"/>
        <v>4227288</v>
      </c>
      <c r="Q105" s="64"/>
      <c r="R105" s="33" t="s">
        <v>2</v>
      </c>
      <c r="S105" s="5">
        <v>46061</v>
      </c>
      <c r="T105" s="5">
        <v>14205</v>
      </c>
      <c r="U105" s="5">
        <v>4397</v>
      </c>
      <c r="V105" s="5">
        <v>21369</v>
      </c>
      <c r="W105" s="5">
        <v>1084</v>
      </c>
      <c r="X105" s="5">
        <v>3972</v>
      </c>
      <c r="Y105" s="5">
        <v>4048</v>
      </c>
      <c r="Z105" s="5">
        <v>1825</v>
      </c>
      <c r="AA105" s="5">
        <v>2657</v>
      </c>
      <c r="AB105" s="5">
        <v>688</v>
      </c>
      <c r="AC105" s="5">
        <v>1306</v>
      </c>
      <c r="AD105" s="5">
        <v>7768</v>
      </c>
      <c r="AE105" s="5">
        <v>0</v>
      </c>
      <c r="AF105" s="5">
        <f t="shared" si="15"/>
        <v>109380</v>
      </c>
      <c r="AH105" s="64"/>
    </row>
    <row r="106" spans="1:34">
      <c r="A106" s="33" t="s">
        <v>41</v>
      </c>
      <c r="B106" s="5">
        <v>13508674</v>
      </c>
      <c r="C106" s="5">
        <v>2604105</v>
      </c>
      <c r="D106" s="5">
        <v>474012</v>
      </c>
      <c r="E106" s="5">
        <v>1711840</v>
      </c>
      <c r="F106" s="5">
        <v>118338</v>
      </c>
      <c r="G106" s="5">
        <v>427287</v>
      </c>
      <c r="H106" s="5">
        <v>1147320</v>
      </c>
      <c r="I106" s="5">
        <v>271695</v>
      </c>
      <c r="J106" s="5">
        <v>299869</v>
      </c>
      <c r="K106" s="5">
        <v>144125</v>
      </c>
      <c r="L106" s="5">
        <v>65562</v>
      </c>
      <c r="M106" s="5">
        <v>1279166</v>
      </c>
      <c r="N106" s="5">
        <v>4923</v>
      </c>
      <c r="O106" s="5">
        <f t="shared" si="14"/>
        <v>22056916</v>
      </c>
      <c r="Q106" s="64"/>
      <c r="R106" s="33" t="s">
        <v>41</v>
      </c>
      <c r="S106" s="5">
        <v>1621629</v>
      </c>
      <c r="T106" s="5">
        <v>388097</v>
      </c>
      <c r="U106" s="5">
        <v>107548</v>
      </c>
      <c r="V106" s="5">
        <v>400378</v>
      </c>
      <c r="W106" s="5">
        <v>20473</v>
      </c>
      <c r="X106" s="5">
        <v>100810</v>
      </c>
      <c r="Y106" s="5">
        <v>184371</v>
      </c>
      <c r="Z106" s="5">
        <v>54485</v>
      </c>
      <c r="AA106" s="5">
        <v>83568</v>
      </c>
      <c r="AB106" s="5">
        <v>35234</v>
      </c>
      <c r="AC106" s="5">
        <v>41207</v>
      </c>
      <c r="AD106" s="5">
        <v>244854</v>
      </c>
      <c r="AE106" s="5">
        <v>123</v>
      </c>
      <c r="AF106" s="5">
        <f t="shared" si="15"/>
        <v>3282777</v>
      </c>
      <c r="AH106" s="64"/>
    </row>
    <row r="107" spans="1:34">
      <c r="A107" s="33" t="s">
        <v>42</v>
      </c>
      <c r="B107" s="5">
        <v>10452777</v>
      </c>
      <c r="C107" s="5">
        <v>3332867</v>
      </c>
      <c r="D107" s="5">
        <v>447164</v>
      </c>
      <c r="E107" s="5">
        <v>1556235</v>
      </c>
      <c r="F107" s="5">
        <v>106329</v>
      </c>
      <c r="G107" s="5">
        <v>512934</v>
      </c>
      <c r="H107" s="5">
        <v>478055</v>
      </c>
      <c r="I107" s="5">
        <v>352460</v>
      </c>
      <c r="J107" s="5">
        <v>667972</v>
      </c>
      <c r="K107" s="5">
        <v>303565</v>
      </c>
      <c r="L107" s="5">
        <v>57642</v>
      </c>
      <c r="M107" s="5">
        <v>1545526</v>
      </c>
      <c r="N107" s="5">
        <v>4309</v>
      </c>
      <c r="O107" s="5">
        <f t="shared" si="14"/>
        <v>19817835</v>
      </c>
      <c r="Q107" s="64"/>
      <c r="R107" s="33" t="s">
        <v>42</v>
      </c>
      <c r="S107" s="5">
        <v>1972621</v>
      </c>
      <c r="T107" s="5">
        <v>622192</v>
      </c>
      <c r="U107" s="5">
        <v>136500</v>
      </c>
      <c r="V107" s="5">
        <v>481914</v>
      </c>
      <c r="W107" s="5">
        <v>23445</v>
      </c>
      <c r="X107" s="5">
        <v>150149</v>
      </c>
      <c r="Y107" s="5">
        <v>153040</v>
      </c>
      <c r="Z107" s="5">
        <v>92292</v>
      </c>
      <c r="AA107" s="5">
        <v>228890</v>
      </c>
      <c r="AB107" s="5">
        <v>75840</v>
      </c>
      <c r="AC107" s="5">
        <v>50988</v>
      </c>
      <c r="AD107" s="5">
        <v>348213</v>
      </c>
      <c r="AE107" s="5">
        <v>223</v>
      </c>
      <c r="AF107" s="5">
        <f t="shared" si="15"/>
        <v>4336307</v>
      </c>
      <c r="AH107" s="64"/>
    </row>
    <row r="108" spans="1:34">
      <c r="A108" s="33" t="s">
        <v>43</v>
      </c>
      <c r="B108" s="5">
        <v>5739920</v>
      </c>
      <c r="C108" s="5">
        <v>4298798</v>
      </c>
      <c r="D108" s="5">
        <v>375445</v>
      </c>
      <c r="E108" s="5">
        <v>1626872</v>
      </c>
      <c r="F108" s="5">
        <v>86520</v>
      </c>
      <c r="G108" s="5">
        <v>502799</v>
      </c>
      <c r="H108" s="5">
        <v>7277</v>
      </c>
      <c r="I108" s="5">
        <v>328398</v>
      </c>
      <c r="J108" s="5">
        <v>1005974</v>
      </c>
      <c r="K108" s="5">
        <v>606778</v>
      </c>
      <c r="L108" s="5">
        <v>44794</v>
      </c>
      <c r="M108" s="5">
        <v>1696091</v>
      </c>
      <c r="N108" s="5">
        <v>3330</v>
      </c>
      <c r="O108" s="5">
        <f t="shared" si="14"/>
        <v>16322996</v>
      </c>
      <c r="Q108" s="64"/>
      <c r="R108" s="33" t="s">
        <v>43</v>
      </c>
      <c r="S108" s="5">
        <v>981912</v>
      </c>
      <c r="T108" s="5">
        <v>622130</v>
      </c>
      <c r="U108" s="5">
        <v>89874</v>
      </c>
      <c r="V108" s="5">
        <v>358046</v>
      </c>
      <c r="W108" s="5">
        <v>17178</v>
      </c>
      <c r="X108" s="5">
        <v>118353</v>
      </c>
      <c r="Y108" s="5">
        <v>5004</v>
      </c>
      <c r="Z108" s="5">
        <v>69814</v>
      </c>
      <c r="AA108" s="5">
        <v>269594</v>
      </c>
      <c r="AB108" s="5">
        <v>109120</v>
      </c>
      <c r="AC108" s="5">
        <v>33236</v>
      </c>
      <c r="AD108" s="5">
        <v>283400</v>
      </c>
      <c r="AE108" s="5">
        <v>86</v>
      </c>
      <c r="AF108" s="5">
        <f t="shared" si="15"/>
        <v>2957747</v>
      </c>
      <c r="AH108" s="64"/>
    </row>
    <row r="109" spans="1:34">
      <c r="A109" s="33" t="s">
        <v>44</v>
      </c>
      <c r="B109" s="5">
        <v>3608795</v>
      </c>
      <c r="C109" s="5">
        <v>4617239</v>
      </c>
      <c r="D109" s="5">
        <v>391992</v>
      </c>
      <c r="E109" s="5">
        <v>1593528</v>
      </c>
      <c r="F109" s="5">
        <v>84882</v>
      </c>
      <c r="G109" s="5">
        <v>506480</v>
      </c>
      <c r="H109" s="5">
        <v>66</v>
      </c>
      <c r="I109" s="5">
        <v>351146</v>
      </c>
      <c r="J109" s="5">
        <v>1265094</v>
      </c>
      <c r="K109" s="5">
        <v>1061862</v>
      </c>
      <c r="L109" s="5">
        <v>29327</v>
      </c>
      <c r="M109" s="5">
        <v>1707783</v>
      </c>
      <c r="N109" s="5">
        <v>3470</v>
      </c>
      <c r="O109" s="5">
        <f t="shared" si="14"/>
        <v>15221664</v>
      </c>
      <c r="Q109" s="64"/>
      <c r="R109" s="33" t="s">
        <v>44</v>
      </c>
      <c r="S109" s="5">
        <v>586853</v>
      </c>
      <c r="T109" s="5">
        <v>585981</v>
      </c>
      <c r="U109" s="5">
        <v>76805</v>
      </c>
      <c r="V109" s="5">
        <v>271644</v>
      </c>
      <c r="W109" s="5">
        <v>14488</v>
      </c>
      <c r="X109" s="5">
        <v>90660</v>
      </c>
      <c r="Y109" s="5">
        <v>0</v>
      </c>
      <c r="Z109" s="5">
        <v>58788</v>
      </c>
      <c r="AA109" s="5">
        <v>298504</v>
      </c>
      <c r="AB109" s="5">
        <v>127216</v>
      </c>
      <c r="AC109" s="5">
        <v>19604</v>
      </c>
      <c r="AD109" s="5">
        <v>260282</v>
      </c>
      <c r="AE109" s="5">
        <v>314</v>
      </c>
      <c r="AF109" s="5">
        <f t="shared" si="15"/>
        <v>2391139</v>
      </c>
      <c r="AH109" s="64"/>
    </row>
    <row r="110" spans="1:34">
      <c r="A110" s="33" t="s">
        <v>3</v>
      </c>
      <c r="B110" s="5">
        <v>861637</v>
      </c>
      <c r="C110" s="5">
        <v>1397600</v>
      </c>
      <c r="D110" s="5">
        <v>164047</v>
      </c>
      <c r="E110" s="5">
        <v>438027</v>
      </c>
      <c r="F110" s="5">
        <v>33978</v>
      </c>
      <c r="G110" s="5">
        <v>189400</v>
      </c>
      <c r="H110" s="5">
        <v>15</v>
      </c>
      <c r="I110" s="5">
        <v>180227</v>
      </c>
      <c r="J110" s="5">
        <v>684699</v>
      </c>
      <c r="K110" s="5">
        <v>556065</v>
      </c>
      <c r="L110" s="5">
        <v>5439</v>
      </c>
      <c r="M110" s="5">
        <v>592647</v>
      </c>
      <c r="N110" s="5">
        <v>1693</v>
      </c>
      <c r="O110" s="5">
        <f t="shared" si="14"/>
        <v>5105474</v>
      </c>
      <c r="Q110" s="64"/>
      <c r="R110" s="33" t="s">
        <v>3</v>
      </c>
      <c r="S110" s="5">
        <v>132498</v>
      </c>
      <c r="T110" s="5">
        <v>146193</v>
      </c>
      <c r="U110" s="5">
        <v>24835</v>
      </c>
      <c r="V110" s="5">
        <v>67732</v>
      </c>
      <c r="W110" s="5">
        <v>3745</v>
      </c>
      <c r="X110" s="5">
        <v>25916</v>
      </c>
      <c r="Y110" s="5">
        <v>0</v>
      </c>
      <c r="Z110" s="5">
        <v>22972</v>
      </c>
      <c r="AA110" s="5">
        <v>135560</v>
      </c>
      <c r="AB110" s="5">
        <v>56622</v>
      </c>
      <c r="AC110" s="5">
        <v>4073</v>
      </c>
      <c r="AD110" s="5">
        <v>71955</v>
      </c>
      <c r="AE110" s="5">
        <v>7</v>
      </c>
      <c r="AF110" s="5">
        <f t="shared" si="15"/>
        <v>692108</v>
      </c>
      <c r="AH110" s="64"/>
    </row>
    <row r="111" spans="1:34">
      <c r="A111" s="33" t="s">
        <v>195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>
        <f t="shared" si="14"/>
        <v>0</v>
      </c>
      <c r="Q111" s="64"/>
      <c r="R111" s="33" t="s">
        <v>195</v>
      </c>
      <c r="S111" s="5">
        <v>15</v>
      </c>
      <c r="T111" s="5">
        <v>0</v>
      </c>
      <c r="U111" s="5">
        <v>8</v>
      </c>
      <c r="V111" s="5">
        <v>0</v>
      </c>
      <c r="W111" s="5">
        <v>0</v>
      </c>
      <c r="X111" s="5">
        <v>1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f t="shared" si="15"/>
        <v>24</v>
      </c>
      <c r="AH111" s="64"/>
    </row>
    <row r="112" spans="1:34">
      <c r="A112" s="22" t="s">
        <v>46</v>
      </c>
      <c r="B112" s="47">
        <f>SUM(B104:B111)</f>
        <v>36808003</v>
      </c>
      <c r="C112" s="47">
        <f t="shared" ref="C112:L112" si="16">SUM(C104:C111)</f>
        <v>16810780</v>
      </c>
      <c r="D112" s="47">
        <f t="shared" si="16"/>
        <v>1955487</v>
      </c>
      <c r="E112" s="47">
        <f t="shared" si="16"/>
        <v>7456116</v>
      </c>
      <c r="F112" s="47">
        <f t="shared" si="16"/>
        <v>464229</v>
      </c>
      <c r="G112" s="47">
        <f t="shared" si="16"/>
        <v>2235361</v>
      </c>
      <c r="H112" s="47">
        <f t="shared" si="16"/>
        <v>1854901</v>
      </c>
      <c r="I112" s="47">
        <f t="shared" si="16"/>
        <v>1532519</v>
      </c>
      <c r="J112" s="47">
        <f t="shared" si="16"/>
        <v>3959249</v>
      </c>
      <c r="K112" s="47">
        <f t="shared" si="16"/>
        <v>2693258</v>
      </c>
      <c r="L112" s="47">
        <f t="shared" si="16"/>
        <v>216000</v>
      </c>
      <c r="M112" s="47">
        <f>SUM(M104:M111)</f>
        <v>7067130</v>
      </c>
      <c r="N112" s="47">
        <f>SUM(N104:N111)</f>
        <v>18815</v>
      </c>
      <c r="O112" s="47">
        <f>SUM(O104:O111)</f>
        <v>83071848</v>
      </c>
      <c r="Q112" s="64"/>
      <c r="R112" s="22" t="s">
        <v>46</v>
      </c>
      <c r="S112" s="47">
        <f t="shared" ref="S112:AC112" si="17">SUM(S104:S111)</f>
        <v>5342518</v>
      </c>
      <c r="T112" s="47">
        <f t="shared" si="17"/>
        <v>2379022</v>
      </c>
      <c r="U112" s="47">
        <f t="shared" si="17"/>
        <v>440037</v>
      </c>
      <c r="V112" s="47">
        <f t="shared" si="17"/>
        <v>1601675</v>
      </c>
      <c r="W112" s="47">
        <f t="shared" si="17"/>
        <v>80441</v>
      </c>
      <c r="X112" s="47">
        <f t="shared" si="17"/>
        <v>489997</v>
      </c>
      <c r="Y112" s="47">
        <f t="shared" si="17"/>
        <v>346475</v>
      </c>
      <c r="Z112" s="47">
        <f t="shared" si="17"/>
        <v>300181</v>
      </c>
      <c r="AA112" s="47">
        <f t="shared" si="17"/>
        <v>1018836</v>
      </c>
      <c r="AB112" s="47">
        <f t="shared" si="17"/>
        <v>404750</v>
      </c>
      <c r="AC112" s="47">
        <f t="shared" si="17"/>
        <v>150439</v>
      </c>
      <c r="AD112" s="47">
        <f>SUM(AD104:AD111)</f>
        <v>1216505</v>
      </c>
      <c r="AE112" s="47">
        <f>SUM(AE104:AE111)</f>
        <v>753</v>
      </c>
      <c r="AF112" s="47">
        <f>SUM(AF104:AF111)</f>
        <v>13771629</v>
      </c>
      <c r="AH112" s="64"/>
    </row>
    <row r="113" spans="1:34">
      <c r="A113" s="3" t="s">
        <v>260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R113" s="3" t="s">
        <v>264</v>
      </c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</row>
    <row r="114" spans="1:34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R114" s="3" t="s">
        <v>263</v>
      </c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</row>
    <row r="115" spans="1:34">
      <c r="S115" s="6"/>
      <c r="T115" s="6"/>
      <c r="U115" s="6"/>
      <c r="V115" s="6"/>
    </row>
    <row r="116" spans="1:34">
      <c r="A116" s="7" t="s">
        <v>98</v>
      </c>
      <c r="R116" s="7" t="s">
        <v>101</v>
      </c>
      <c r="S116" s="6"/>
      <c r="T116" s="6"/>
      <c r="U116" s="6"/>
      <c r="V116" s="6"/>
    </row>
    <row r="117" spans="1:34" ht="14.25">
      <c r="A117" s="7" t="s">
        <v>458</v>
      </c>
      <c r="R117" s="7" t="s">
        <v>457</v>
      </c>
      <c r="S117" s="6"/>
      <c r="T117" s="6"/>
      <c r="U117" s="6"/>
      <c r="V117" s="6"/>
    </row>
    <row r="118" spans="1:34" ht="38.25">
      <c r="A118" s="32" t="s">
        <v>124</v>
      </c>
      <c r="B118" s="30" t="s">
        <v>9</v>
      </c>
      <c r="C118" s="30" t="s">
        <v>10</v>
      </c>
      <c r="D118" s="30" t="s">
        <v>11</v>
      </c>
      <c r="E118" s="30" t="s">
        <v>12</v>
      </c>
      <c r="F118" s="30" t="s">
        <v>13</v>
      </c>
      <c r="G118" s="30" t="s">
        <v>138</v>
      </c>
      <c r="H118" s="30" t="s">
        <v>139</v>
      </c>
      <c r="I118" s="30" t="s">
        <v>140</v>
      </c>
      <c r="J118" s="30" t="s">
        <v>141</v>
      </c>
      <c r="K118" s="30" t="s">
        <v>176</v>
      </c>
      <c r="L118" s="30" t="s">
        <v>344</v>
      </c>
      <c r="M118" s="30" t="s">
        <v>31</v>
      </c>
      <c r="N118" s="30" t="s">
        <v>195</v>
      </c>
      <c r="O118" s="30" t="s">
        <v>48</v>
      </c>
      <c r="R118" s="32" t="s">
        <v>124</v>
      </c>
      <c r="S118" s="30" t="s">
        <v>9</v>
      </c>
      <c r="T118" s="30" t="s">
        <v>10</v>
      </c>
      <c r="U118" s="30" t="s">
        <v>11</v>
      </c>
      <c r="V118" s="30" t="s">
        <v>12</v>
      </c>
      <c r="W118" s="30" t="s">
        <v>13</v>
      </c>
      <c r="X118" s="30" t="s">
        <v>138</v>
      </c>
      <c r="Y118" s="30" t="s">
        <v>139</v>
      </c>
      <c r="Z118" s="30" t="s">
        <v>140</v>
      </c>
      <c r="AA118" s="30" t="s">
        <v>141</v>
      </c>
      <c r="AB118" s="30" t="s">
        <v>176</v>
      </c>
      <c r="AC118" s="30" t="s">
        <v>345</v>
      </c>
      <c r="AD118" s="30" t="s">
        <v>31</v>
      </c>
      <c r="AE118" s="30" t="s">
        <v>195</v>
      </c>
      <c r="AF118" s="30" t="s">
        <v>48</v>
      </c>
    </row>
    <row r="119" spans="1:34">
      <c r="A119" s="23" t="s">
        <v>14</v>
      </c>
      <c r="B119" s="4">
        <v>88006</v>
      </c>
      <c r="C119" s="4">
        <v>55238</v>
      </c>
      <c r="D119" s="4">
        <v>10295</v>
      </c>
      <c r="E119" s="4">
        <v>47442</v>
      </c>
      <c r="F119" s="4">
        <v>3407</v>
      </c>
      <c r="G119" s="4">
        <v>17180</v>
      </c>
      <c r="H119" s="4">
        <v>22419</v>
      </c>
      <c r="I119" s="4">
        <v>10686</v>
      </c>
      <c r="J119" s="4">
        <v>29632</v>
      </c>
      <c r="K119" s="4">
        <v>16205</v>
      </c>
      <c r="L119" s="4">
        <v>2389</v>
      </c>
      <c r="M119" s="4">
        <v>34859</v>
      </c>
      <c r="N119" s="4">
        <v>565</v>
      </c>
      <c r="O119" s="4">
        <f t="shared" ref="O119:O135" si="18">SUM(B119:N119)</f>
        <v>338323</v>
      </c>
      <c r="Q119" s="65"/>
      <c r="R119" s="23" t="s">
        <v>14</v>
      </c>
      <c r="S119" s="4">
        <v>18857</v>
      </c>
      <c r="T119" s="4">
        <v>8376</v>
      </c>
      <c r="U119" s="4">
        <v>2504</v>
      </c>
      <c r="V119" s="4">
        <v>7540</v>
      </c>
      <c r="W119" s="4">
        <v>468</v>
      </c>
      <c r="X119" s="4">
        <v>2001</v>
      </c>
      <c r="Y119" s="4">
        <v>2769</v>
      </c>
      <c r="Z119" s="4">
        <v>1782</v>
      </c>
      <c r="AA119" s="4">
        <v>7186</v>
      </c>
      <c r="AB119" s="4">
        <v>2333</v>
      </c>
      <c r="AC119" s="4">
        <v>1000</v>
      </c>
      <c r="AD119" s="4">
        <v>4519</v>
      </c>
      <c r="AE119" s="4">
        <v>3</v>
      </c>
      <c r="AF119" s="4">
        <f t="shared" ref="AF119:AF135" si="19">SUM(S119:AE119)</f>
        <v>59338</v>
      </c>
      <c r="AH119" s="65"/>
    </row>
    <row r="120" spans="1:34">
      <c r="A120" s="24" t="s">
        <v>15</v>
      </c>
      <c r="B120" s="5">
        <v>972779</v>
      </c>
      <c r="C120" s="5">
        <v>329907</v>
      </c>
      <c r="D120" s="5">
        <v>34343</v>
      </c>
      <c r="E120" s="5">
        <v>149895</v>
      </c>
      <c r="F120" s="5">
        <v>9906</v>
      </c>
      <c r="G120" s="5">
        <v>43216</v>
      </c>
      <c r="H120" s="5">
        <v>20277</v>
      </c>
      <c r="I120" s="5">
        <v>28645</v>
      </c>
      <c r="J120" s="5">
        <v>64393</v>
      </c>
      <c r="K120" s="5">
        <v>41557</v>
      </c>
      <c r="L120" s="5">
        <v>10681</v>
      </c>
      <c r="M120" s="5">
        <v>134700</v>
      </c>
      <c r="N120" s="5">
        <v>295</v>
      </c>
      <c r="O120" s="5">
        <f t="shared" si="18"/>
        <v>1840594</v>
      </c>
      <c r="Q120" s="64"/>
      <c r="R120" s="24" t="s">
        <v>15</v>
      </c>
      <c r="S120" s="5">
        <v>115431</v>
      </c>
      <c r="T120" s="5">
        <v>59428</v>
      </c>
      <c r="U120" s="5">
        <v>10050</v>
      </c>
      <c r="V120" s="5">
        <v>35187</v>
      </c>
      <c r="W120" s="5">
        <v>2191</v>
      </c>
      <c r="X120" s="5">
        <v>9915</v>
      </c>
      <c r="Y120" s="5">
        <v>3862</v>
      </c>
      <c r="Z120" s="5">
        <v>5294</v>
      </c>
      <c r="AA120" s="5">
        <v>13574</v>
      </c>
      <c r="AB120" s="5">
        <v>8660</v>
      </c>
      <c r="AC120" s="5">
        <v>3033</v>
      </c>
      <c r="AD120" s="5">
        <v>25140</v>
      </c>
      <c r="AE120" s="5">
        <v>49</v>
      </c>
      <c r="AF120" s="5">
        <f t="shared" si="19"/>
        <v>291814</v>
      </c>
      <c r="AH120" s="64"/>
    </row>
    <row r="121" spans="1:34" ht="15" customHeight="1">
      <c r="A121" s="24" t="s">
        <v>16</v>
      </c>
      <c r="B121" s="5">
        <v>1525934</v>
      </c>
      <c r="C121" s="5">
        <v>657336</v>
      </c>
      <c r="D121" s="5">
        <v>78504</v>
      </c>
      <c r="E121" s="5">
        <v>296584</v>
      </c>
      <c r="F121" s="5">
        <v>21343</v>
      </c>
      <c r="G121" s="5">
        <v>82931</v>
      </c>
      <c r="H121" s="5">
        <v>65795</v>
      </c>
      <c r="I121" s="5">
        <v>56856</v>
      </c>
      <c r="J121" s="5">
        <v>142640</v>
      </c>
      <c r="K121" s="5">
        <v>98772</v>
      </c>
      <c r="L121" s="5">
        <v>5383</v>
      </c>
      <c r="M121" s="5">
        <v>274644</v>
      </c>
      <c r="N121" s="5">
        <v>559</v>
      </c>
      <c r="O121" s="5">
        <f t="shared" si="18"/>
        <v>3307281</v>
      </c>
      <c r="Q121" s="64"/>
      <c r="R121" s="24" t="s">
        <v>16</v>
      </c>
      <c r="S121" s="5">
        <v>254706</v>
      </c>
      <c r="T121" s="5">
        <v>161206</v>
      </c>
      <c r="U121" s="5">
        <v>23628</v>
      </c>
      <c r="V121" s="5">
        <v>104560</v>
      </c>
      <c r="W121" s="5">
        <v>4589</v>
      </c>
      <c r="X121" s="5">
        <v>27272</v>
      </c>
      <c r="Y121" s="5">
        <v>15229</v>
      </c>
      <c r="Z121" s="5">
        <v>15977</v>
      </c>
      <c r="AA121" s="5">
        <v>44585</v>
      </c>
      <c r="AB121" s="5">
        <v>20712</v>
      </c>
      <c r="AC121" s="5">
        <v>6936</v>
      </c>
      <c r="AD121" s="5">
        <v>65262</v>
      </c>
      <c r="AE121" s="5">
        <v>54</v>
      </c>
      <c r="AF121" s="5">
        <f t="shared" si="19"/>
        <v>744716</v>
      </c>
      <c r="AH121" s="64"/>
    </row>
    <row r="122" spans="1:34" ht="15" customHeight="1">
      <c r="A122" s="24" t="s">
        <v>17</v>
      </c>
      <c r="B122" s="5">
        <v>655158</v>
      </c>
      <c r="C122" s="5">
        <v>318647</v>
      </c>
      <c r="D122" s="5">
        <v>36886</v>
      </c>
      <c r="E122" s="5">
        <v>148892</v>
      </c>
      <c r="F122" s="5">
        <v>7724</v>
      </c>
      <c r="G122" s="5">
        <v>46997</v>
      </c>
      <c r="H122" s="5">
        <v>30679</v>
      </c>
      <c r="I122" s="5">
        <v>37389</v>
      </c>
      <c r="J122" s="5">
        <v>86271</v>
      </c>
      <c r="K122" s="5">
        <v>59116</v>
      </c>
      <c r="L122" s="5">
        <v>10782</v>
      </c>
      <c r="M122" s="5">
        <v>147164</v>
      </c>
      <c r="N122" s="5">
        <v>1276</v>
      </c>
      <c r="O122" s="5">
        <f t="shared" si="18"/>
        <v>1586981</v>
      </c>
      <c r="Q122" s="64"/>
      <c r="R122" s="24" t="s">
        <v>17</v>
      </c>
      <c r="S122" s="5">
        <v>62790</v>
      </c>
      <c r="T122" s="5">
        <v>34789</v>
      </c>
      <c r="U122" s="5">
        <v>6123</v>
      </c>
      <c r="V122" s="5">
        <v>26472</v>
      </c>
      <c r="W122" s="5">
        <v>1232</v>
      </c>
      <c r="X122" s="5">
        <v>7211</v>
      </c>
      <c r="Y122" s="5">
        <v>3503</v>
      </c>
      <c r="Z122" s="5">
        <v>4589</v>
      </c>
      <c r="AA122" s="5">
        <v>11056</v>
      </c>
      <c r="AB122" s="5">
        <v>6092</v>
      </c>
      <c r="AC122" s="5">
        <v>3251</v>
      </c>
      <c r="AD122" s="5">
        <v>19684</v>
      </c>
      <c r="AE122" s="5">
        <v>8</v>
      </c>
      <c r="AF122" s="5">
        <f t="shared" si="19"/>
        <v>186800</v>
      </c>
      <c r="AH122" s="64"/>
    </row>
    <row r="123" spans="1:34" ht="15" customHeight="1">
      <c r="A123" s="24" t="s">
        <v>18</v>
      </c>
      <c r="B123" s="5">
        <v>1222280</v>
      </c>
      <c r="C123" s="5">
        <v>511599</v>
      </c>
      <c r="D123" s="5">
        <v>85136</v>
      </c>
      <c r="E123" s="5">
        <v>234694</v>
      </c>
      <c r="F123" s="5">
        <v>19032</v>
      </c>
      <c r="G123" s="5">
        <v>85773</v>
      </c>
      <c r="H123" s="5">
        <v>62480</v>
      </c>
      <c r="I123" s="5">
        <v>57046</v>
      </c>
      <c r="J123" s="5">
        <v>131901</v>
      </c>
      <c r="K123" s="5">
        <v>85978</v>
      </c>
      <c r="L123" s="5">
        <v>10611</v>
      </c>
      <c r="M123" s="5">
        <v>213094</v>
      </c>
      <c r="N123" s="5">
        <v>365</v>
      </c>
      <c r="O123" s="5">
        <f t="shared" si="18"/>
        <v>2719989</v>
      </c>
      <c r="Q123" s="64"/>
      <c r="R123" s="24" t="s">
        <v>18</v>
      </c>
      <c r="S123" s="5">
        <v>97886</v>
      </c>
      <c r="T123" s="5">
        <v>35083</v>
      </c>
      <c r="U123" s="5">
        <v>8852</v>
      </c>
      <c r="V123" s="5">
        <v>23598</v>
      </c>
      <c r="W123" s="5">
        <v>1266</v>
      </c>
      <c r="X123" s="5">
        <v>8056</v>
      </c>
      <c r="Y123" s="5">
        <v>5263</v>
      </c>
      <c r="Z123" s="5">
        <v>4794</v>
      </c>
      <c r="AA123" s="5">
        <v>16068</v>
      </c>
      <c r="AB123" s="5">
        <v>6413</v>
      </c>
      <c r="AC123" s="5">
        <v>2322</v>
      </c>
      <c r="AD123" s="5">
        <v>18359</v>
      </c>
      <c r="AE123" s="5">
        <v>6</v>
      </c>
      <c r="AF123" s="5">
        <f t="shared" si="19"/>
        <v>227966</v>
      </c>
      <c r="AH123" s="64"/>
    </row>
    <row r="124" spans="1:34" ht="15" customHeight="1">
      <c r="A124" s="24" t="s">
        <v>19</v>
      </c>
      <c r="B124" s="5">
        <v>3962027</v>
      </c>
      <c r="C124" s="5">
        <v>1642424</v>
      </c>
      <c r="D124" s="5">
        <v>196714</v>
      </c>
      <c r="E124" s="5">
        <v>735368</v>
      </c>
      <c r="F124" s="5">
        <v>44707</v>
      </c>
      <c r="G124" s="5">
        <v>222472</v>
      </c>
      <c r="H124" s="5">
        <v>183111</v>
      </c>
      <c r="I124" s="5">
        <v>163263</v>
      </c>
      <c r="J124" s="5">
        <v>405209</v>
      </c>
      <c r="K124" s="5">
        <v>282226</v>
      </c>
      <c r="L124" s="5">
        <v>17866</v>
      </c>
      <c r="M124" s="5">
        <v>716498</v>
      </c>
      <c r="N124" s="5">
        <v>1573</v>
      </c>
      <c r="O124" s="5">
        <f t="shared" si="18"/>
        <v>8573458</v>
      </c>
      <c r="Q124" s="64"/>
      <c r="R124" s="24" t="s">
        <v>19</v>
      </c>
      <c r="S124" s="5">
        <v>457898</v>
      </c>
      <c r="T124" s="5">
        <v>168368</v>
      </c>
      <c r="U124" s="5">
        <v>30363</v>
      </c>
      <c r="V124" s="5">
        <v>113665</v>
      </c>
      <c r="W124" s="5">
        <v>4492</v>
      </c>
      <c r="X124" s="5">
        <v>31307</v>
      </c>
      <c r="Y124" s="5">
        <v>20605</v>
      </c>
      <c r="Z124" s="5">
        <v>19048</v>
      </c>
      <c r="AA124" s="5">
        <v>63765</v>
      </c>
      <c r="AB124" s="5">
        <v>29453</v>
      </c>
      <c r="AC124" s="5">
        <v>10182</v>
      </c>
      <c r="AD124" s="5">
        <v>77602</v>
      </c>
      <c r="AE124" s="5">
        <v>96</v>
      </c>
      <c r="AF124" s="5">
        <f t="shared" si="19"/>
        <v>1026844</v>
      </c>
      <c r="AH124" s="64"/>
    </row>
    <row r="125" spans="1:34" ht="15" customHeight="1">
      <c r="A125" s="24" t="s">
        <v>20</v>
      </c>
      <c r="B125" s="5">
        <v>17195426</v>
      </c>
      <c r="C125" s="5">
        <v>6824074</v>
      </c>
      <c r="D125" s="5">
        <v>835513</v>
      </c>
      <c r="E125" s="5">
        <v>3094588</v>
      </c>
      <c r="F125" s="5">
        <v>215137</v>
      </c>
      <c r="G125" s="5">
        <v>954359</v>
      </c>
      <c r="H125" s="5">
        <v>601584</v>
      </c>
      <c r="I125" s="5">
        <v>708766</v>
      </c>
      <c r="J125" s="5">
        <v>1764676</v>
      </c>
      <c r="K125" s="5">
        <v>1227520</v>
      </c>
      <c r="L125" s="5">
        <v>87802</v>
      </c>
      <c r="M125" s="5">
        <v>3075982</v>
      </c>
      <c r="N125" s="5">
        <v>4394</v>
      </c>
      <c r="O125" s="5">
        <f t="shared" si="18"/>
        <v>36589821</v>
      </c>
      <c r="Q125" s="64"/>
      <c r="R125" s="24" t="s">
        <v>20</v>
      </c>
      <c r="S125" s="5">
        <v>2854225</v>
      </c>
      <c r="T125" s="5">
        <v>1293660</v>
      </c>
      <c r="U125" s="5">
        <v>247310</v>
      </c>
      <c r="V125" s="5">
        <v>917626</v>
      </c>
      <c r="W125" s="5">
        <v>48501</v>
      </c>
      <c r="X125" s="5">
        <v>296600</v>
      </c>
      <c r="Y125" s="5">
        <v>198393</v>
      </c>
      <c r="Z125" s="5">
        <v>188096</v>
      </c>
      <c r="AA125" s="5">
        <v>632622</v>
      </c>
      <c r="AB125" s="5">
        <v>239294</v>
      </c>
      <c r="AC125" s="5">
        <v>92930</v>
      </c>
      <c r="AD125" s="5">
        <v>720708</v>
      </c>
      <c r="AE125" s="5">
        <v>268</v>
      </c>
      <c r="AF125" s="5">
        <f t="shared" si="19"/>
        <v>7730233</v>
      </c>
      <c r="AH125" s="64"/>
    </row>
    <row r="126" spans="1:34" ht="15" customHeight="1">
      <c r="A126" s="24" t="s">
        <v>21</v>
      </c>
      <c r="B126" s="5">
        <v>1599713</v>
      </c>
      <c r="C126" s="5">
        <v>1214945</v>
      </c>
      <c r="D126" s="5">
        <v>94712</v>
      </c>
      <c r="E126" s="5">
        <v>435102</v>
      </c>
      <c r="F126" s="5">
        <v>20996</v>
      </c>
      <c r="G126" s="5">
        <v>132973</v>
      </c>
      <c r="H126" s="5">
        <v>213446</v>
      </c>
      <c r="I126" s="5">
        <v>72664</v>
      </c>
      <c r="J126" s="5">
        <v>194646</v>
      </c>
      <c r="K126" s="5">
        <v>141974</v>
      </c>
      <c r="L126" s="5">
        <v>9013</v>
      </c>
      <c r="M126" s="5">
        <v>382005</v>
      </c>
      <c r="N126" s="5">
        <v>1130</v>
      </c>
      <c r="O126" s="5">
        <f t="shared" si="18"/>
        <v>4513319</v>
      </c>
      <c r="Q126" s="64"/>
      <c r="R126" s="24" t="s">
        <v>21</v>
      </c>
      <c r="S126" s="5">
        <v>203565</v>
      </c>
      <c r="T126" s="5">
        <v>98798</v>
      </c>
      <c r="U126" s="5">
        <v>14053</v>
      </c>
      <c r="V126" s="5">
        <v>57757</v>
      </c>
      <c r="W126" s="5">
        <v>2680</v>
      </c>
      <c r="X126" s="5">
        <v>17391</v>
      </c>
      <c r="Y126" s="5">
        <v>17929</v>
      </c>
      <c r="Z126" s="5">
        <v>7999</v>
      </c>
      <c r="AA126" s="5">
        <v>30350</v>
      </c>
      <c r="AB126" s="5">
        <v>14143</v>
      </c>
      <c r="AC126" s="5">
        <v>5660</v>
      </c>
      <c r="AD126" s="5">
        <v>35998</v>
      </c>
      <c r="AE126" s="5">
        <v>12</v>
      </c>
      <c r="AF126" s="5">
        <f t="shared" si="19"/>
        <v>506335</v>
      </c>
      <c r="AH126" s="64"/>
    </row>
    <row r="127" spans="1:34" ht="15" customHeight="1">
      <c r="A127" s="24" t="s">
        <v>22</v>
      </c>
      <c r="B127" s="5">
        <v>1895866</v>
      </c>
      <c r="C127" s="5">
        <v>1127414</v>
      </c>
      <c r="D127" s="5">
        <v>121320</v>
      </c>
      <c r="E127" s="5">
        <v>469779</v>
      </c>
      <c r="F127" s="5">
        <v>21664</v>
      </c>
      <c r="G127" s="5">
        <v>136099</v>
      </c>
      <c r="H127" s="5">
        <v>162778</v>
      </c>
      <c r="I127" s="5">
        <v>90180</v>
      </c>
      <c r="J127" s="5">
        <v>254705</v>
      </c>
      <c r="K127" s="5">
        <v>154937</v>
      </c>
      <c r="L127" s="5">
        <v>11005</v>
      </c>
      <c r="M127" s="5">
        <v>455742</v>
      </c>
      <c r="N127" s="5">
        <v>1628</v>
      </c>
      <c r="O127" s="5">
        <f t="shared" si="18"/>
        <v>4903117</v>
      </c>
      <c r="Q127" s="64"/>
      <c r="R127" s="24" t="s">
        <v>22</v>
      </c>
      <c r="S127" s="5">
        <v>222335</v>
      </c>
      <c r="T127" s="5">
        <v>88286</v>
      </c>
      <c r="U127" s="5">
        <v>16788</v>
      </c>
      <c r="V127" s="5">
        <v>49091</v>
      </c>
      <c r="W127" s="5">
        <v>2553</v>
      </c>
      <c r="X127" s="5">
        <v>13072</v>
      </c>
      <c r="Y127" s="5">
        <v>12360</v>
      </c>
      <c r="Z127" s="5">
        <v>8608</v>
      </c>
      <c r="AA127" s="5">
        <v>31642</v>
      </c>
      <c r="AB127" s="5">
        <v>12682</v>
      </c>
      <c r="AC127" s="5">
        <v>3467</v>
      </c>
      <c r="AD127" s="5">
        <v>42526</v>
      </c>
      <c r="AE127" s="5">
        <v>14</v>
      </c>
      <c r="AF127" s="5">
        <f t="shared" si="19"/>
        <v>503424</v>
      </c>
      <c r="AH127" s="64"/>
    </row>
    <row r="128" spans="1:34" ht="15" customHeight="1">
      <c r="A128" s="24" t="s">
        <v>204</v>
      </c>
      <c r="B128" s="5">
        <v>798512</v>
      </c>
      <c r="C128" s="5">
        <v>518712</v>
      </c>
      <c r="D128" s="5">
        <v>50578</v>
      </c>
      <c r="E128" s="5">
        <v>225390</v>
      </c>
      <c r="F128" s="5">
        <v>8577</v>
      </c>
      <c r="G128" s="5">
        <v>53654</v>
      </c>
      <c r="H128" s="5">
        <v>55307</v>
      </c>
      <c r="I128" s="5">
        <v>31263</v>
      </c>
      <c r="J128" s="5">
        <v>97429</v>
      </c>
      <c r="K128" s="5">
        <v>80476</v>
      </c>
      <c r="L128" s="5">
        <v>8092</v>
      </c>
      <c r="M128" s="5">
        <v>184139</v>
      </c>
      <c r="N128" s="5">
        <v>722</v>
      </c>
      <c r="O128" s="5">
        <f t="shared" si="18"/>
        <v>2112851</v>
      </c>
      <c r="Q128" s="64"/>
      <c r="R128" s="24" t="s">
        <v>204</v>
      </c>
      <c r="S128" s="5">
        <v>112106</v>
      </c>
      <c r="T128" s="5">
        <v>43592</v>
      </c>
      <c r="U128" s="5">
        <v>8928</v>
      </c>
      <c r="V128" s="5">
        <v>23641</v>
      </c>
      <c r="W128" s="5">
        <v>1224</v>
      </c>
      <c r="X128" s="5">
        <v>6334</v>
      </c>
      <c r="Y128" s="5">
        <v>5429</v>
      </c>
      <c r="Z128" s="5">
        <v>3538</v>
      </c>
      <c r="AA128" s="5">
        <v>12114</v>
      </c>
      <c r="AB128" s="5">
        <v>5042</v>
      </c>
      <c r="AC128" s="5">
        <v>2523</v>
      </c>
      <c r="AD128" s="5">
        <v>20645</v>
      </c>
      <c r="AE128" s="5">
        <v>93</v>
      </c>
      <c r="AF128" s="5">
        <f t="shared" si="19"/>
        <v>245209</v>
      </c>
      <c r="AH128" s="64"/>
    </row>
    <row r="129" spans="1:34" ht="15" customHeight="1">
      <c r="A129" s="24" t="s">
        <v>23</v>
      </c>
      <c r="B129" s="5">
        <v>3633512</v>
      </c>
      <c r="C129" s="5">
        <v>2104093</v>
      </c>
      <c r="D129" s="5">
        <v>208522</v>
      </c>
      <c r="E129" s="5">
        <v>786171</v>
      </c>
      <c r="F129" s="5">
        <v>44783</v>
      </c>
      <c r="G129" s="5">
        <v>206250</v>
      </c>
      <c r="H129" s="5">
        <v>281905</v>
      </c>
      <c r="I129" s="5">
        <v>142893</v>
      </c>
      <c r="J129" s="5">
        <v>371600</v>
      </c>
      <c r="K129" s="5">
        <v>237706</v>
      </c>
      <c r="L129" s="5">
        <v>19425</v>
      </c>
      <c r="M129" s="5">
        <v>831688</v>
      </c>
      <c r="N129" s="5">
        <v>2383</v>
      </c>
      <c r="O129" s="5">
        <f t="shared" si="18"/>
        <v>8870931</v>
      </c>
      <c r="Q129" s="64"/>
      <c r="R129" s="24" t="s">
        <v>23</v>
      </c>
      <c r="S129" s="5">
        <v>445106</v>
      </c>
      <c r="T129" s="5">
        <v>199671</v>
      </c>
      <c r="U129" s="5">
        <v>36876</v>
      </c>
      <c r="V129" s="5">
        <v>99621</v>
      </c>
      <c r="W129" s="5">
        <v>5639</v>
      </c>
      <c r="X129" s="5">
        <v>30450</v>
      </c>
      <c r="Y129" s="5">
        <v>37970</v>
      </c>
      <c r="Z129" s="5">
        <v>20076</v>
      </c>
      <c r="AA129" s="5">
        <v>66310</v>
      </c>
      <c r="AB129" s="5">
        <v>25730</v>
      </c>
      <c r="AC129" s="5">
        <v>8108</v>
      </c>
      <c r="AD129" s="5">
        <v>93835</v>
      </c>
      <c r="AE129" s="5">
        <v>49</v>
      </c>
      <c r="AF129" s="5">
        <f t="shared" si="19"/>
        <v>1069441</v>
      </c>
      <c r="AH129" s="64"/>
    </row>
    <row r="130" spans="1:34" ht="15" customHeight="1">
      <c r="A130" s="24" t="s">
        <v>24</v>
      </c>
      <c r="B130" s="5">
        <v>1215522</v>
      </c>
      <c r="C130" s="5">
        <v>539949</v>
      </c>
      <c r="D130" s="5">
        <v>71882</v>
      </c>
      <c r="E130" s="5">
        <v>265444</v>
      </c>
      <c r="F130" s="5">
        <v>17301</v>
      </c>
      <c r="G130" s="5">
        <v>94045</v>
      </c>
      <c r="H130" s="5">
        <v>80950</v>
      </c>
      <c r="I130" s="5">
        <v>53273</v>
      </c>
      <c r="J130" s="5">
        <v>158053</v>
      </c>
      <c r="K130" s="5">
        <v>81002</v>
      </c>
      <c r="L130" s="5">
        <v>7956</v>
      </c>
      <c r="M130" s="5">
        <v>224303</v>
      </c>
      <c r="N130" s="5">
        <v>579</v>
      </c>
      <c r="O130" s="5">
        <f t="shared" si="18"/>
        <v>2810259</v>
      </c>
      <c r="Q130" s="64"/>
      <c r="R130" s="24" t="s">
        <v>24</v>
      </c>
      <c r="S130" s="5">
        <v>149175</v>
      </c>
      <c r="T130" s="5">
        <v>53690</v>
      </c>
      <c r="U130" s="5">
        <v>10301</v>
      </c>
      <c r="V130" s="5">
        <v>34243</v>
      </c>
      <c r="W130" s="5">
        <v>1411</v>
      </c>
      <c r="X130" s="5">
        <v>12508</v>
      </c>
      <c r="Y130" s="5">
        <v>8341</v>
      </c>
      <c r="Z130" s="5">
        <v>7361</v>
      </c>
      <c r="AA130" s="5">
        <v>28182</v>
      </c>
      <c r="AB130" s="5">
        <v>11417</v>
      </c>
      <c r="AC130" s="5">
        <v>3376</v>
      </c>
      <c r="AD130" s="5">
        <v>25868</v>
      </c>
      <c r="AE130" s="5">
        <v>55</v>
      </c>
      <c r="AF130" s="5">
        <f t="shared" si="19"/>
        <v>345928</v>
      </c>
      <c r="AH130" s="64"/>
    </row>
    <row r="131" spans="1:34" ht="15" customHeight="1">
      <c r="A131" s="24" t="s">
        <v>25</v>
      </c>
      <c r="B131" s="5">
        <v>328629</v>
      </c>
      <c r="C131" s="5">
        <v>152125</v>
      </c>
      <c r="D131" s="5">
        <v>19609</v>
      </c>
      <c r="E131" s="5">
        <v>97490</v>
      </c>
      <c r="F131" s="5">
        <v>4531</v>
      </c>
      <c r="G131" s="5">
        <v>31082</v>
      </c>
      <c r="H131" s="5">
        <v>12577</v>
      </c>
      <c r="I131" s="5">
        <v>13868</v>
      </c>
      <c r="J131" s="5">
        <v>56611</v>
      </c>
      <c r="K131" s="5">
        <v>41267</v>
      </c>
      <c r="L131" s="5">
        <v>5223</v>
      </c>
      <c r="M131" s="5">
        <v>64264</v>
      </c>
      <c r="N131" s="5">
        <v>324</v>
      </c>
      <c r="O131" s="5">
        <f t="shared" si="18"/>
        <v>827600</v>
      </c>
      <c r="Q131" s="64"/>
      <c r="R131" s="24" t="s">
        <v>25</v>
      </c>
      <c r="S131" s="5">
        <v>48282</v>
      </c>
      <c r="T131" s="5">
        <v>16300</v>
      </c>
      <c r="U131" s="5">
        <v>3228</v>
      </c>
      <c r="V131" s="5">
        <v>14873</v>
      </c>
      <c r="W131" s="5">
        <v>557</v>
      </c>
      <c r="X131" s="5">
        <v>4287</v>
      </c>
      <c r="Y131" s="5">
        <v>2227</v>
      </c>
      <c r="Z131" s="5">
        <v>1714</v>
      </c>
      <c r="AA131" s="5">
        <v>11446</v>
      </c>
      <c r="AB131" s="5">
        <v>2983</v>
      </c>
      <c r="AC131" s="5">
        <v>2171</v>
      </c>
      <c r="AD131" s="5">
        <v>9579</v>
      </c>
      <c r="AE131" s="5">
        <v>11</v>
      </c>
      <c r="AF131" s="5">
        <f t="shared" si="19"/>
        <v>117658</v>
      </c>
      <c r="AH131" s="64"/>
    </row>
    <row r="132" spans="1:34" ht="15" customHeight="1">
      <c r="A132" s="24" t="s">
        <v>26</v>
      </c>
      <c r="B132" s="5">
        <v>1245542</v>
      </c>
      <c r="C132" s="5">
        <v>604500</v>
      </c>
      <c r="D132" s="5">
        <v>85619</v>
      </c>
      <c r="E132" s="5">
        <v>355134</v>
      </c>
      <c r="F132" s="5">
        <v>19050</v>
      </c>
      <c r="G132" s="5">
        <v>94196</v>
      </c>
      <c r="H132" s="5">
        <v>39736</v>
      </c>
      <c r="I132" s="5">
        <v>47315</v>
      </c>
      <c r="J132" s="5">
        <v>147669</v>
      </c>
      <c r="K132" s="5">
        <v>114706</v>
      </c>
      <c r="L132" s="5">
        <v>5186</v>
      </c>
      <c r="M132" s="5">
        <v>241374</v>
      </c>
      <c r="N132" s="5">
        <v>1701</v>
      </c>
      <c r="O132" s="5">
        <f t="shared" si="18"/>
        <v>3001728</v>
      </c>
      <c r="Q132" s="64"/>
      <c r="R132" s="24" t="s">
        <v>26</v>
      </c>
      <c r="S132" s="5">
        <v>223700</v>
      </c>
      <c r="T132" s="5">
        <v>78397</v>
      </c>
      <c r="U132" s="5">
        <v>15849</v>
      </c>
      <c r="V132" s="5">
        <v>64252</v>
      </c>
      <c r="W132" s="5">
        <v>2875</v>
      </c>
      <c r="X132" s="5">
        <v>16827</v>
      </c>
      <c r="Y132" s="5">
        <v>9247</v>
      </c>
      <c r="Z132" s="5">
        <v>7496</v>
      </c>
      <c r="AA132" s="5">
        <v>32214</v>
      </c>
      <c r="AB132" s="5">
        <v>14635</v>
      </c>
      <c r="AC132" s="5">
        <v>3539</v>
      </c>
      <c r="AD132" s="5">
        <v>39873</v>
      </c>
      <c r="AE132" s="5">
        <v>21</v>
      </c>
      <c r="AF132" s="5">
        <f t="shared" si="19"/>
        <v>508925</v>
      </c>
      <c r="AH132" s="64"/>
    </row>
    <row r="133" spans="1:34" ht="15" customHeight="1">
      <c r="A133" s="24" t="s">
        <v>27</v>
      </c>
      <c r="B133" s="5">
        <v>178259</v>
      </c>
      <c r="C133" s="5">
        <v>60790</v>
      </c>
      <c r="D133" s="5">
        <v>11485</v>
      </c>
      <c r="E133" s="5">
        <v>39085</v>
      </c>
      <c r="F133" s="5">
        <v>2667</v>
      </c>
      <c r="G133" s="5">
        <v>11372</v>
      </c>
      <c r="H133" s="5">
        <v>11103</v>
      </c>
      <c r="I133" s="5">
        <v>6091</v>
      </c>
      <c r="J133" s="5">
        <v>15674</v>
      </c>
      <c r="K133" s="5">
        <v>11752</v>
      </c>
      <c r="L133" s="5">
        <v>2560</v>
      </c>
      <c r="M133" s="5">
        <v>26988</v>
      </c>
      <c r="N133" s="5">
        <v>197</v>
      </c>
      <c r="O133" s="5">
        <f t="shared" si="18"/>
        <v>378023</v>
      </c>
      <c r="Q133" s="64"/>
      <c r="R133" s="24" t="s">
        <v>27</v>
      </c>
      <c r="S133" s="5">
        <v>17775</v>
      </c>
      <c r="T133" s="5">
        <v>5573</v>
      </c>
      <c r="U133" s="5">
        <v>1719</v>
      </c>
      <c r="V133" s="5">
        <v>5151</v>
      </c>
      <c r="W133" s="5">
        <v>196</v>
      </c>
      <c r="X133" s="5">
        <v>1056</v>
      </c>
      <c r="Y133" s="5">
        <v>1371</v>
      </c>
      <c r="Z133" s="5">
        <v>1148</v>
      </c>
      <c r="AA133" s="5">
        <v>3691</v>
      </c>
      <c r="AB133" s="5">
        <v>1079</v>
      </c>
      <c r="AC133" s="5">
        <v>470</v>
      </c>
      <c r="AD133" s="5">
        <v>2898</v>
      </c>
      <c r="AE133" s="5">
        <v>0</v>
      </c>
      <c r="AF133" s="5">
        <f t="shared" si="19"/>
        <v>42127</v>
      </c>
      <c r="AH133" s="64"/>
    </row>
    <row r="134" spans="1:34" ht="15" customHeight="1">
      <c r="A134" s="24" t="s">
        <v>28</v>
      </c>
      <c r="B134" s="5">
        <v>290838</v>
      </c>
      <c r="C134" s="5">
        <v>149027</v>
      </c>
      <c r="D134" s="5">
        <v>14369</v>
      </c>
      <c r="E134" s="5">
        <v>75058</v>
      </c>
      <c r="F134" s="5">
        <v>3404</v>
      </c>
      <c r="G134" s="5">
        <v>22762</v>
      </c>
      <c r="H134" s="5">
        <v>10754</v>
      </c>
      <c r="I134" s="5">
        <v>12321</v>
      </c>
      <c r="J134" s="5">
        <v>38140</v>
      </c>
      <c r="K134" s="5">
        <v>18064</v>
      </c>
      <c r="L134" s="5">
        <v>2026</v>
      </c>
      <c r="M134" s="5">
        <v>59686</v>
      </c>
      <c r="N134" s="5">
        <v>1124</v>
      </c>
      <c r="O134" s="5">
        <f t="shared" si="18"/>
        <v>697573</v>
      </c>
      <c r="Q134" s="64"/>
      <c r="R134" s="24" t="s">
        <v>28</v>
      </c>
      <c r="S134" s="5">
        <v>52010</v>
      </c>
      <c r="T134" s="5">
        <v>30503</v>
      </c>
      <c r="U134" s="5">
        <v>3221</v>
      </c>
      <c r="V134" s="5">
        <v>22115</v>
      </c>
      <c r="W134" s="5">
        <v>549</v>
      </c>
      <c r="X134" s="5">
        <v>5307</v>
      </c>
      <c r="Y134" s="5">
        <v>1788</v>
      </c>
      <c r="Z134" s="5">
        <v>2590</v>
      </c>
      <c r="AA134" s="5">
        <v>12969</v>
      </c>
      <c r="AB134" s="5">
        <v>3778</v>
      </c>
      <c r="AC134" s="5">
        <v>1249</v>
      </c>
      <c r="AD134" s="5">
        <v>12807</v>
      </c>
      <c r="AE134" s="5">
        <v>14</v>
      </c>
      <c r="AF134" s="5">
        <f t="shared" si="19"/>
        <v>148900</v>
      </c>
      <c r="AH134" s="64"/>
    </row>
    <row r="135" spans="1:34" ht="15" customHeight="1">
      <c r="A135" s="24" t="s">
        <v>195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>
        <f t="shared" si="18"/>
        <v>0</v>
      </c>
      <c r="Q135" s="64"/>
      <c r="R135" s="24" t="s">
        <v>195</v>
      </c>
      <c r="S135" s="5">
        <v>6671</v>
      </c>
      <c r="T135" s="5">
        <v>3302</v>
      </c>
      <c r="U135" s="5">
        <v>244</v>
      </c>
      <c r="V135" s="5">
        <v>2283</v>
      </c>
      <c r="W135" s="5">
        <v>18</v>
      </c>
      <c r="X135" s="5">
        <v>403</v>
      </c>
      <c r="Y135" s="5">
        <v>189</v>
      </c>
      <c r="Z135" s="5">
        <v>71</v>
      </c>
      <c r="AA135" s="5">
        <v>1062</v>
      </c>
      <c r="AB135" s="5">
        <v>304</v>
      </c>
      <c r="AC135" s="5">
        <v>222</v>
      </c>
      <c r="AD135" s="5">
        <v>1202</v>
      </c>
      <c r="AE135" s="5">
        <v>0</v>
      </c>
      <c r="AF135" s="5">
        <f t="shared" si="19"/>
        <v>15971</v>
      </c>
      <c r="AH135" s="64"/>
    </row>
    <row r="136" spans="1:34" ht="15" customHeight="1">
      <c r="A136" s="22" t="s">
        <v>46</v>
      </c>
      <c r="B136" s="47">
        <f t="shared" ref="B136:L136" si="20">SUM(B119:B135)</f>
        <v>36808003</v>
      </c>
      <c r="C136" s="47">
        <f t="shared" si="20"/>
        <v>16810780</v>
      </c>
      <c r="D136" s="47">
        <f t="shared" si="20"/>
        <v>1955487</v>
      </c>
      <c r="E136" s="47">
        <f t="shared" si="20"/>
        <v>7456116</v>
      </c>
      <c r="F136" s="47">
        <f t="shared" si="20"/>
        <v>464229</v>
      </c>
      <c r="G136" s="47">
        <f t="shared" si="20"/>
        <v>2235361</v>
      </c>
      <c r="H136" s="47">
        <f t="shared" si="20"/>
        <v>1854901</v>
      </c>
      <c r="I136" s="47">
        <f t="shared" si="20"/>
        <v>1532519</v>
      </c>
      <c r="J136" s="47">
        <f t="shared" si="20"/>
        <v>3959249</v>
      </c>
      <c r="K136" s="47">
        <f t="shared" si="20"/>
        <v>2693258</v>
      </c>
      <c r="L136" s="47">
        <f t="shared" si="20"/>
        <v>216000</v>
      </c>
      <c r="M136" s="47">
        <f>SUM(M119:M135)</f>
        <v>7067130</v>
      </c>
      <c r="N136" s="47">
        <f>SUM(N119:N135)</f>
        <v>18815</v>
      </c>
      <c r="O136" s="47">
        <f>SUM(O119:O135)</f>
        <v>83071848</v>
      </c>
      <c r="Q136" s="64"/>
      <c r="R136" s="22" t="s">
        <v>46</v>
      </c>
      <c r="S136" s="47">
        <f>SUM(S119:S135)</f>
        <v>5342518</v>
      </c>
      <c r="T136" s="47">
        <f t="shared" ref="T136:AC136" si="21">SUM(T119:T135)</f>
        <v>2379022</v>
      </c>
      <c r="U136" s="47">
        <f t="shared" si="21"/>
        <v>440037</v>
      </c>
      <c r="V136" s="47">
        <f t="shared" si="21"/>
        <v>1601675</v>
      </c>
      <c r="W136" s="47">
        <f t="shared" si="21"/>
        <v>80441</v>
      </c>
      <c r="X136" s="47">
        <f t="shared" si="21"/>
        <v>489997</v>
      </c>
      <c r="Y136" s="47">
        <f t="shared" si="21"/>
        <v>346475</v>
      </c>
      <c r="Z136" s="47">
        <f t="shared" si="21"/>
        <v>300181</v>
      </c>
      <c r="AA136" s="47">
        <f t="shared" si="21"/>
        <v>1018836</v>
      </c>
      <c r="AB136" s="47">
        <f t="shared" si="21"/>
        <v>404750</v>
      </c>
      <c r="AC136" s="47">
        <f t="shared" si="21"/>
        <v>150439</v>
      </c>
      <c r="AD136" s="47">
        <f>SUM(AD119:AD135)</f>
        <v>1216505</v>
      </c>
      <c r="AE136" s="47">
        <f>SUM(AE119:AE135)</f>
        <v>753</v>
      </c>
      <c r="AF136" s="47">
        <f>SUM(AF119:AF135)</f>
        <v>13771629</v>
      </c>
      <c r="AH136" s="64"/>
    </row>
    <row r="137" spans="1:34" ht="15" customHeight="1">
      <c r="A137" s="3" t="s">
        <v>260</v>
      </c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71"/>
      <c r="R137" s="3" t="s">
        <v>264</v>
      </c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</row>
    <row r="138" spans="1:34" ht="15" customHeight="1">
      <c r="R138" s="3" t="s">
        <v>263</v>
      </c>
    </row>
    <row r="139" spans="1:34" ht="15" customHeight="1"/>
    <row r="140" spans="1:34" ht="15" customHeight="1"/>
    <row r="141" spans="1:34" ht="15" customHeight="1"/>
    <row r="142" spans="1:34" ht="15" customHeight="1"/>
    <row r="143" spans="1:34" ht="15" customHeight="1"/>
    <row r="144" spans="1:3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</sheetData>
  <mergeCells count="2">
    <mergeCell ref="A21:D21"/>
    <mergeCell ref="A89:D8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Introducción</vt:lpstr>
      <vt:lpstr>Índice</vt:lpstr>
      <vt:lpstr>Glosario</vt:lpstr>
      <vt:lpstr>C1_COT</vt:lpstr>
      <vt:lpstr>C2_LMT</vt:lpstr>
      <vt:lpstr>C3_LMA</vt:lpstr>
      <vt:lpstr>C4_LMR</vt:lpstr>
      <vt:lpstr>C5_LMT_DIAG</vt:lpstr>
      <vt:lpstr>C6_LMA_DIAG</vt:lpstr>
      <vt:lpstr>C7_LMR_DIAG</vt:lpstr>
      <vt:lpstr>C8_GTO_SIL</vt:lpstr>
      <vt:lpstr>C9_IND_SIL</vt:lpstr>
      <vt:lpstr>C10_LMT_SECTOR</vt:lpstr>
      <vt:lpstr>C11_LMA_SECTOR</vt:lpstr>
      <vt:lpstr>C12_LMR_SECTOR</vt:lpstr>
      <vt:lpstr>C13_TRAB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2026-03-03T20:10:01Z</dcterms:modified>
</cp:coreProperties>
</file>